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610" windowHeight="9780" activeTab="0"/>
  </bookViews>
  <sheets>
    <sheet name="2011" sheetId="1" r:id="rId1"/>
    <sheet name="2010" sheetId="2" r:id="rId2"/>
    <sheet name="2009" sheetId="3" r:id="rId3"/>
    <sheet name="2008" sheetId="4" r:id="rId4"/>
    <sheet name="2007" sheetId="5" r:id="rId5"/>
    <sheet name="2005" sheetId="6" r:id="rId6"/>
  </sheets>
  <definedNames/>
  <calcPr fullCalcOnLoad="1"/>
</workbook>
</file>

<file path=xl/sharedStrings.xml><?xml version="1.0" encoding="utf-8"?>
<sst xmlns="http://schemas.openxmlformats.org/spreadsheetml/2006/main" count="1027" uniqueCount="343">
  <si>
    <t>Kronometer BAM.Bi 2008</t>
  </si>
  <si>
    <t>generalno ŽENSKE</t>
  </si>
  <si>
    <t>1.</t>
  </si>
  <si>
    <t>Rakuš Jelka</t>
  </si>
  <si>
    <t>ž</t>
  </si>
  <si>
    <t>2.</t>
  </si>
  <si>
    <t>Uršič Vida</t>
  </si>
  <si>
    <t>3.</t>
  </si>
  <si>
    <t>Jakaša Anja</t>
  </si>
  <si>
    <t>4.</t>
  </si>
  <si>
    <t>Švab Lili</t>
  </si>
  <si>
    <t>generalno  MOŠKI</t>
  </si>
  <si>
    <t>Mezgec Luka</t>
  </si>
  <si>
    <t>m</t>
  </si>
  <si>
    <t>Oter Mitja</t>
  </si>
  <si>
    <t>Ropret Bojan</t>
  </si>
  <si>
    <t>Plešec Primož</t>
  </si>
  <si>
    <t>5.</t>
  </si>
  <si>
    <t>Vovk Borut</t>
  </si>
  <si>
    <t>6.</t>
  </si>
  <si>
    <t>Jenko Simon</t>
  </si>
  <si>
    <t>7.</t>
  </si>
  <si>
    <t>Žakelj Anže</t>
  </si>
  <si>
    <t>8.</t>
  </si>
  <si>
    <t>Kalan Aleš</t>
  </si>
  <si>
    <t>9.</t>
  </si>
  <si>
    <t>Porenta Primož</t>
  </si>
  <si>
    <t>10.</t>
  </si>
  <si>
    <t>Varga Jože</t>
  </si>
  <si>
    <t>11.</t>
  </si>
  <si>
    <t>Jeraj Marjan</t>
  </si>
  <si>
    <t>12.</t>
  </si>
  <si>
    <t>Frelih Drago</t>
  </si>
  <si>
    <t>13.</t>
  </si>
  <si>
    <t>Debeljak Janez</t>
  </si>
  <si>
    <t>14.</t>
  </si>
  <si>
    <t>Pirnar Janez</t>
  </si>
  <si>
    <t>15.</t>
  </si>
  <si>
    <t>Oblak Lojze</t>
  </si>
  <si>
    <t>16.</t>
  </si>
  <si>
    <t>Dolenc Janez</t>
  </si>
  <si>
    <t>17.</t>
  </si>
  <si>
    <t>Švab Vinko</t>
  </si>
  <si>
    <t>18.</t>
  </si>
  <si>
    <t>Luštrek Franc</t>
  </si>
  <si>
    <t>19.</t>
  </si>
  <si>
    <t>Novak Branko</t>
  </si>
  <si>
    <t>20.</t>
  </si>
  <si>
    <t>Biček Nejc</t>
  </si>
  <si>
    <t>21.</t>
  </si>
  <si>
    <t>Kurnik Franci</t>
  </si>
  <si>
    <t>22.</t>
  </si>
  <si>
    <t>Rade Simon</t>
  </si>
  <si>
    <t>23.</t>
  </si>
  <si>
    <t>Lipovšek Bojan</t>
  </si>
  <si>
    <t>24.</t>
  </si>
  <si>
    <t xml:space="preserve">Kreševac Drago </t>
  </si>
  <si>
    <t>25.</t>
  </si>
  <si>
    <t>Ložar Matevž</t>
  </si>
  <si>
    <t>26.</t>
  </si>
  <si>
    <t>Ropret Izidor</t>
  </si>
  <si>
    <t>27.</t>
  </si>
  <si>
    <t>Švab Jernej</t>
  </si>
  <si>
    <t>Kronometer BAM.Bi 2009</t>
  </si>
  <si>
    <t>Kronometer BAM.Bi 2009-generalna razvrstitev</t>
  </si>
  <si>
    <t>Št</t>
  </si>
  <si>
    <t>Ime</t>
  </si>
  <si>
    <t>letnik</t>
  </si>
  <si>
    <t>kategorija</t>
  </si>
  <si>
    <t>Start</t>
  </si>
  <si>
    <t>Cilj</t>
  </si>
  <si>
    <t>Čas</t>
  </si>
  <si>
    <t>G. uvrstitev</t>
  </si>
  <si>
    <t>do 30</t>
  </si>
  <si>
    <t>do 45</t>
  </si>
  <si>
    <t>nad 45</t>
  </si>
  <si>
    <t>ženske</t>
  </si>
  <si>
    <t>Smolej Uroš</t>
  </si>
  <si>
    <t>Lipar Rolando</t>
  </si>
  <si>
    <t>Rot Matjaž</t>
  </si>
  <si>
    <t>Žlebič Štefan</t>
  </si>
  <si>
    <t>Mištrafovič Danilo</t>
  </si>
  <si>
    <t>Preradovič Miki</t>
  </si>
  <si>
    <t>Rožman Bernard</t>
  </si>
  <si>
    <t>Kronometer BAM.Bi 2009-po kategorijah</t>
  </si>
  <si>
    <t>BAM.Bi GP 2007</t>
  </si>
  <si>
    <t>5. dirka</t>
  </si>
  <si>
    <t>kronometer Goriče-Mlaka-Goriče</t>
  </si>
  <si>
    <t>točke</t>
  </si>
  <si>
    <t>11,9 km</t>
  </si>
  <si>
    <t>končni vrstni red</t>
  </si>
  <si>
    <t>KRONOMETER BAM.Bi po kategorijah</t>
  </si>
  <si>
    <t>44,04 km/h</t>
  </si>
  <si>
    <t>ženske Ž1</t>
  </si>
  <si>
    <t>Simon Jenko</t>
  </si>
  <si>
    <t>16.13</t>
  </si>
  <si>
    <t>M1</t>
  </si>
  <si>
    <t>Robert Močnik</t>
  </si>
  <si>
    <t>Jelka Rakuš</t>
  </si>
  <si>
    <t>18.38</t>
  </si>
  <si>
    <t>Ž1</t>
  </si>
  <si>
    <t>Matija Jeraj</t>
  </si>
  <si>
    <t>16.47</t>
  </si>
  <si>
    <t>Aleš Kalan</t>
  </si>
  <si>
    <t>Vida Uršič</t>
  </si>
  <si>
    <t>18.55</t>
  </si>
  <si>
    <t>16.50</t>
  </si>
  <si>
    <t>M2</t>
  </si>
  <si>
    <t>Borut Vovk</t>
  </si>
  <si>
    <t>Katarina Galof</t>
  </si>
  <si>
    <t>21.08</t>
  </si>
  <si>
    <t>isti čas</t>
  </si>
  <si>
    <t>Matej Markun</t>
  </si>
  <si>
    <t>Lili Švab</t>
  </si>
  <si>
    <t>Jože Kordiš</t>
  </si>
  <si>
    <t>16.53</t>
  </si>
  <si>
    <t>Luka Mezgec    </t>
  </si>
  <si>
    <t>Štefanija Petač</t>
  </si>
  <si>
    <t>24.41</t>
  </si>
  <si>
    <t>Anže Žakelj</t>
  </si>
  <si>
    <t>16.54</t>
  </si>
  <si>
    <t>Bojan Ropret</t>
  </si>
  <si>
    <t>Primož Plešec</t>
  </si>
  <si>
    <t>17.02</t>
  </si>
  <si>
    <t>Uroš Smolej</t>
  </si>
  <si>
    <t>17.06</t>
  </si>
  <si>
    <t>Robert Bauman</t>
  </si>
  <si>
    <t>moški do 29 let</t>
  </si>
  <si>
    <t>Anže Švab</t>
  </si>
  <si>
    <t>17.07</t>
  </si>
  <si>
    <t>Jure Gašperin</t>
  </si>
  <si>
    <t>Ilija Mištrafovič</t>
  </si>
  <si>
    <t>17.31</t>
  </si>
  <si>
    <t>M3</t>
  </si>
  <si>
    <t>Luka Čmigo</t>
  </si>
  <si>
    <t>17.11</t>
  </si>
  <si>
    <t>Lojze Oblak</t>
  </si>
  <si>
    <t>18.10</t>
  </si>
  <si>
    <t>Tomo Križnar</t>
  </si>
  <si>
    <t>17.22</t>
  </si>
  <si>
    <t>Štefan Žlebič</t>
  </si>
  <si>
    <t>18.20</t>
  </si>
  <si>
    <t>Dare Reven</t>
  </si>
  <si>
    <t>18.40</t>
  </si>
  <si>
    <t>Marjan Jeraj</t>
  </si>
  <si>
    <t>17.38</t>
  </si>
  <si>
    <t>Stojan Orehek</t>
  </si>
  <si>
    <t>Franci Hafner</t>
  </si>
  <si>
    <t>19.00</t>
  </si>
  <si>
    <t>Anže Bizjak         </t>
  </si>
  <si>
    <t>Zoran Debeljak</t>
  </si>
  <si>
    <t>20.03</t>
  </si>
  <si>
    <t>Janez Dolenc</t>
  </si>
  <si>
    <t>18.11</t>
  </si>
  <si>
    <t>Primož Porenta</t>
  </si>
  <si>
    <t>Valentin Kalan</t>
  </si>
  <si>
    <t>20.12</t>
  </si>
  <si>
    <t>Milan Petač</t>
  </si>
  <si>
    <t>25.44</t>
  </si>
  <si>
    <t>Ivo Pirnar</t>
  </si>
  <si>
    <t>18.23</t>
  </si>
  <si>
    <t>Primož Zadravec </t>
  </si>
  <si>
    <t>moški do 49 let</t>
  </si>
  <si>
    <t>Branko Novak</t>
  </si>
  <si>
    <t>18.42</t>
  </si>
  <si>
    <t>TKG 1 (javi se!)</t>
  </si>
  <si>
    <t>18.48</t>
  </si>
  <si>
    <t>Jan Erik Rožič</t>
  </si>
  <si>
    <t>Simon Rade</t>
  </si>
  <si>
    <t>18.50</t>
  </si>
  <si>
    <t>Vinko Švab</t>
  </si>
  <si>
    <t>Bajič Rok</t>
  </si>
  <si>
    <t>Damjan Dovžan</t>
  </si>
  <si>
    <t>19.01</t>
  </si>
  <si>
    <t>Andrej Sajovec</t>
  </si>
  <si>
    <t>Matej Meglič</t>
  </si>
  <si>
    <t>21.05</t>
  </si>
  <si>
    <t>Bajič Bor</t>
  </si>
  <si>
    <t>moški nad 50 let</t>
  </si>
  <si>
    <t>4. dirka</t>
  </si>
  <si>
    <t>Duplje-Senično-Mlaka-Trstenik</t>
  </si>
  <si>
    <t>44 kilometrov</t>
  </si>
  <si>
    <t>vrstni red po 4. dirki</t>
  </si>
  <si>
    <t>38,4 km/h</t>
  </si>
  <si>
    <t>1h 8 min 00 sek</t>
  </si>
  <si>
    <t>+ 15 sek</t>
  </si>
  <si>
    <t>+ 25 sek</t>
  </si>
  <si>
    <t>+ 35 sek</t>
  </si>
  <si>
    <t>+ 1 min 30 sek</t>
  </si>
  <si>
    <t>3. dirka</t>
  </si>
  <si>
    <t>Tupaliče-Jezersko-Tupaliče</t>
  </si>
  <si>
    <t>44,4 kilometrov</t>
  </si>
  <si>
    <t>vrstni red po 3. dirki</t>
  </si>
  <si>
    <t>1h 10 min 30 sek</t>
  </si>
  <si>
    <t>TKG (javi se!)</t>
  </si>
  <si>
    <t>2. dirka</t>
  </si>
  <si>
    <t>vrstni red po 2. dirki</t>
  </si>
  <si>
    <t>1h 7 min 30 sek</t>
  </si>
  <si>
    <t>Luka Mezgec</t>
  </si>
  <si>
    <t>Jure Gašperlin</t>
  </si>
  <si>
    <t>1. dirka</t>
  </si>
  <si>
    <t>vrstni red po 1. dirki</t>
  </si>
  <si>
    <t>40,8 km/h</t>
  </si>
  <si>
    <t>1h 4 min 40 sek</t>
  </si>
  <si>
    <t>+ 1 min 45 sek</t>
  </si>
  <si>
    <t>+ 2 min 55 sek</t>
  </si>
  <si>
    <t>proga:</t>
  </si>
  <si>
    <t>Goriče-Mlaka-Goriče</t>
  </si>
  <si>
    <t>Anže Žnidar</t>
  </si>
  <si>
    <t>dolžina:</t>
  </si>
  <si>
    <t>čas prvega:</t>
  </si>
  <si>
    <t>15 min 43 sek</t>
  </si>
  <si>
    <t>št. kolesarjev:</t>
  </si>
  <si>
    <t>Uroš Komac</t>
  </si>
  <si>
    <t>vreme:</t>
  </si>
  <si>
    <t>pretežno jasno, brezveterje</t>
  </si>
  <si>
    <t>temperatura:</t>
  </si>
  <si>
    <t>26 stopinj Celzija</t>
  </si>
  <si>
    <t>KM/H</t>
  </si>
  <si>
    <t>generalni rezultati 5. dirke</t>
  </si>
  <si>
    <t>ČAS</t>
  </si>
  <si>
    <t>hitrost</t>
  </si>
  <si>
    <t>Jože Varga</t>
  </si>
  <si>
    <t>Nejc Rakuš</t>
  </si>
  <si>
    <t>rezultati 5. dirke (do 40)</t>
  </si>
  <si>
    <t>Marko Kopač</t>
  </si>
  <si>
    <t>Aleš Galof</t>
  </si>
  <si>
    <t>Justi Barle</t>
  </si>
  <si>
    <t>Joži Križnar</t>
  </si>
  <si>
    <t>Igor Janez Novak</t>
  </si>
  <si>
    <t>Darja Orehek</t>
  </si>
  <si>
    <t>Mateja Kalan</t>
  </si>
  <si>
    <t>rezultati 5. dirke (nad 40)</t>
  </si>
  <si>
    <t>iz gen.</t>
  </si>
  <si>
    <t>skupaj</t>
  </si>
  <si>
    <t>rezultati 5. dirke (nad 50)</t>
  </si>
  <si>
    <t>KRONOMETER-Ženske</t>
  </si>
  <si>
    <t>Kronometer BAM.Bi 2010</t>
  </si>
  <si>
    <t>Goriče-Golnik-Goriče</t>
  </si>
  <si>
    <t>mesto</t>
  </si>
  <si>
    <t>letnica</t>
  </si>
  <si>
    <t>čas</t>
  </si>
  <si>
    <t>Mitja Oter</t>
  </si>
  <si>
    <t>1956 in starejši</t>
  </si>
  <si>
    <t>1969-1955</t>
  </si>
  <si>
    <t>1970 in mlajši</t>
  </si>
  <si>
    <t>let.</t>
  </si>
  <si>
    <t>Danilo Mištrafovič</t>
  </si>
  <si>
    <t>19,35</t>
  </si>
  <si>
    <t>16,40</t>
  </si>
  <si>
    <t>15,40</t>
  </si>
  <si>
    <t>15,44</t>
  </si>
  <si>
    <t>Maja Grampovčan</t>
  </si>
  <si>
    <t>21,07</t>
  </si>
  <si>
    <t>17,56</t>
  </si>
  <si>
    <t>Damjan Čibej</t>
  </si>
  <si>
    <t>16,31</t>
  </si>
  <si>
    <t>16,05</t>
  </si>
  <si>
    <t>Franc Hafner</t>
  </si>
  <si>
    <t>18,06</t>
  </si>
  <si>
    <t>Janez Debeljak</t>
  </si>
  <si>
    <t>16,55</t>
  </si>
  <si>
    <t>16,13</t>
  </si>
  <si>
    <t>18,21</t>
  </si>
  <si>
    <t>17,13</t>
  </si>
  <si>
    <t>16,17</t>
  </si>
  <si>
    <t>Drago Frelih</t>
  </si>
  <si>
    <t>19,17</t>
  </si>
  <si>
    <t>17,15</t>
  </si>
  <si>
    <t>Rolando Lipar</t>
  </si>
  <si>
    <t>17,24</t>
  </si>
  <si>
    <t>Klemen Remic</t>
  </si>
  <si>
    <t>17,04</t>
  </si>
  <si>
    <t>17,47</t>
  </si>
  <si>
    <t>17,06</t>
  </si>
  <si>
    <t>17,49</t>
  </si>
  <si>
    <t>Andrej Jurak</t>
  </si>
  <si>
    <t>17,12</t>
  </si>
  <si>
    <t>18,02</t>
  </si>
  <si>
    <t>18,24</t>
  </si>
  <si>
    <t>Bojan Lipovšek</t>
  </si>
  <si>
    <t>18,39</t>
  </si>
  <si>
    <t>Franc Kurnik</t>
  </si>
  <si>
    <t>18,37</t>
  </si>
  <si>
    <t>19,01</t>
  </si>
  <si>
    <t>Jernej Švab</t>
  </si>
  <si>
    <t>19,02</t>
  </si>
  <si>
    <t>Janez Štefe</t>
  </si>
  <si>
    <t>Gregor Homan</t>
  </si>
  <si>
    <t>19,21</t>
  </si>
  <si>
    <t>Marko Badalič</t>
  </si>
  <si>
    <t>19,10</t>
  </si>
  <si>
    <t>Matej Kaltenekar</t>
  </si>
  <si>
    <t>19,31</t>
  </si>
  <si>
    <t>19,14</t>
  </si>
  <si>
    <t>Marko Jermančič</t>
  </si>
  <si>
    <t>20,05</t>
  </si>
  <si>
    <t>Roman Žerovnik</t>
  </si>
  <si>
    <t>Dare Keržan</t>
  </si>
  <si>
    <t>25,27</t>
  </si>
  <si>
    <t>Kronometer BAM.Bi 2011</t>
  </si>
  <si>
    <t>generalno</t>
  </si>
  <si>
    <t>od 1956 do 1972</t>
  </si>
  <si>
    <t>1971 in mlajši</t>
  </si>
  <si>
    <t xml:space="preserve">čas štarta </t>
  </si>
  <si>
    <t>Dacar Boštjan</t>
  </si>
  <si>
    <t>Voglar Irena</t>
  </si>
  <si>
    <t>1982</t>
  </si>
  <si>
    <t>1975</t>
  </si>
  <si>
    <t>1968</t>
  </si>
  <si>
    <t>1962</t>
  </si>
  <si>
    <t>Janežič Grega</t>
  </si>
  <si>
    <t>1957</t>
  </si>
  <si>
    <t>1955 in starejši</t>
  </si>
  <si>
    <t>Porenta Jurij</t>
  </si>
  <si>
    <t>1977</t>
  </si>
  <si>
    <t>1972</t>
  </si>
  <si>
    <t>1952</t>
  </si>
  <si>
    <t>Štibelj Matjaž</t>
  </si>
  <si>
    <t>1971</t>
  </si>
  <si>
    <t>1947</t>
  </si>
  <si>
    <t>Slapničar Matevž</t>
  </si>
  <si>
    <t>Homan Gregor</t>
  </si>
  <si>
    <t>1973</t>
  </si>
  <si>
    <t>Hafner Franci</t>
  </si>
  <si>
    <t>1949</t>
  </si>
  <si>
    <t>Jenko Robert</t>
  </si>
  <si>
    <t>Kaltenekar Matej</t>
  </si>
  <si>
    <t>1967</t>
  </si>
  <si>
    <t>Jeraj Matija</t>
  </si>
  <si>
    <t>1969</t>
  </si>
  <si>
    <t>Keržan Dare</t>
  </si>
  <si>
    <t>Badalič Marko</t>
  </si>
  <si>
    <t>1983</t>
  </si>
  <si>
    <t>Štefe Janez</t>
  </si>
  <si>
    <t>1985</t>
  </si>
  <si>
    <t>Kaltenekar Denis</t>
  </si>
  <si>
    <t>1991</t>
  </si>
  <si>
    <t>1994</t>
  </si>
  <si>
    <t>1995</t>
  </si>
  <si>
    <t>1965</t>
  </si>
  <si>
    <t>1964</t>
  </si>
  <si>
    <t>1986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</si>
</sst>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name val="Arial"/>
      <family val="0"/>
    </font>
    <font>
      <b/>
      <sz val="14"/>
      <name val="Arial CE"/>
      <family val="0"/>
    </font>
    <font>
      <sz val="14"/>
      <name val="Arial CE"/>
      <family val="0"/>
    </font>
    <font>
      <b/>
      <sz val="10"/>
      <name val="Arial CE"/>
      <family val="0"/>
    </font>
    <font>
      <b/>
      <sz val="16"/>
      <name val="Courier New"/>
      <family val="3"/>
    </font>
    <font>
      <sz val="12"/>
      <name val="Courier New"/>
      <family val="3"/>
    </font>
    <font>
      <b/>
      <sz val="12"/>
      <color indexed="9"/>
      <name val="Courier New"/>
      <family val="3"/>
    </font>
    <font>
      <b/>
      <sz val="12"/>
      <color indexed="9"/>
      <name val="Arial"/>
      <family val="0"/>
    </font>
    <font>
      <b/>
      <sz val="12"/>
      <name val="Courier New"/>
      <family val="3"/>
    </font>
    <font>
      <sz val="12"/>
      <color indexed="9"/>
      <name val="Courier New"/>
      <family val="3"/>
    </font>
    <font>
      <sz val="12"/>
      <name val="Arial"/>
      <family val="0"/>
    </font>
    <font>
      <sz val="12"/>
      <color indexed="9"/>
      <name val="Arial"/>
      <family val="0"/>
    </font>
    <font>
      <b/>
      <sz val="10"/>
      <color indexed="18"/>
      <name val="Arial"/>
      <family val="2"/>
    </font>
    <font>
      <sz val="10"/>
      <color indexed="18"/>
      <name val="Arial"/>
      <family val="0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2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21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21" fontId="1" fillId="0" borderId="10" xfId="0" applyNumberFormat="1" applyFont="1" applyBorder="1" applyAlignment="1">
      <alignment horizontal="right"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center"/>
    </xf>
    <xf numFmtId="21" fontId="1" fillId="34" borderId="0" xfId="0" applyNumberFormat="1" applyFont="1" applyFill="1" applyAlignment="1">
      <alignment/>
    </xf>
    <xf numFmtId="1" fontId="1" fillId="34" borderId="0" xfId="0" applyNumberFormat="1" applyFont="1" applyFill="1" applyAlignment="1">
      <alignment horizontal="center"/>
    </xf>
    <xf numFmtId="21" fontId="1" fillId="34" borderId="0" xfId="0" applyNumberFormat="1" applyFont="1" applyFill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2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0" fontId="0" fillId="0" borderId="12" xfId="0" applyBorder="1" applyAlignment="1">
      <alignment horizontal="center"/>
    </xf>
    <xf numFmtId="21" fontId="0" fillId="0" borderId="12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21" fontId="0" fillId="0" borderId="12" xfId="0" applyNumberFormat="1" applyBorder="1" applyAlignment="1">
      <alignment horizontal="right"/>
    </xf>
    <xf numFmtId="21" fontId="0" fillId="0" borderId="0" xfId="0" applyNumberFormat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21" fontId="0" fillId="0" borderId="10" xfId="0" applyNumberFormat="1" applyBorder="1" applyAlignment="1">
      <alignment horizontal="right"/>
    </xf>
    <xf numFmtId="21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35" borderId="10" xfId="0" applyFill="1" applyBorder="1" applyAlignment="1">
      <alignment horizontal="center"/>
    </xf>
    <xf numFmtId="21" fontId="0" fillId="35" borderId="10" xfId="0" applyNumberFormat="1" applyFill="1" applyBorder="1" applyAlignment="1">
      <alignment/>
    </xf>
    <xf numFmtId="1" fontId="0" fillId="35" borderId="10" xfId="0" applyNumberFormat="1" applyFill="1" applyBorder="1" applyAlignment="1">
      <alignment horizontal="center"/>
    </xf>
    <xf numFmtId="21" fontId="0" fillId="35" borderId="10" xfId="0" applyNumberForma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36" borderId="0" xfId="0" applyFont="1" applyFill="1" applyAlignment="1">
      <alignment/>
    </xf>
    <xf numFmtId="0" fontId="6" fillId="36" borderId="10" xfId="0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9" fillId="36" borderId="10" xfId="0" applyFont="1" applyFill="1" applyBorder="1" applyAlignment="1">
      <alignment horizontal="center"/>
    </xf>
    <xf numFmtId="0" fontId="9" fillId="36" borderId="11" xfId="0" applyFont="1" applyFill="1" applyBorder="1" applyAlignment="1">
      <alignment horizontal="center"/>
    </xf>
    <xf numFmtId="0" fontId="13" fillId="37" borderId="0" xfId="0" applyFont="1" applyFill="1" applyAlignment="1">
      <alignment/>
    </xf>
    <xf numFmtId="0" fontId="12" fillId="37" borderId="0" xfId="0" applyFont="1" applyFill="1" applyAlignment="1">
      <alignment/>
    </xf>
    <xf numFmtId="0" fontId="13" fillId="37" borderId="0" xfId="0" applyFont="1" applyFill="1" applyAlignment="1">
      <alignment horizontal="center"/>
    </xf>
    <xf numFmtId="0" fontId="12" fillId="37" borderId="0" xfId="0" applyFont="1" applyFill="1" applyAlignment="1">
      <alignment horizontal="center"/>
    </xf>
    <xf numFmtId="0" fontId="12" fillId="37" borderId="0" xfId="0" applyFont="1" applyFill="1" applyAlignment="1">
      <alignment/>
    </xf>
    <xf numFmtId="0" fontId="14" fillId="38" borderId="10" xfId="0" applyFont="1" applyFill="1" applyBorder="1" applyAlignment="1">
      <alignment/>
    </xf>
    <xf numFmtId="0" fontId="14" fillId="38" borderId="10" xfId="0" applyFont="1" applyFill="1" applyBorder="1" applyAlignment="1">
      <alignment horizontal="center"/>
    </xf>
    <xf numFmtId="0" fontId="14" fillId="38" borderId="0" xfId="0" applyFont="1" applyFill="1" applyAlignment="1">
      <alignment/>
    </xf>
    <xf numFmtId="0" fontId="14" fillId="38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4" fillId="38" borderId="0" xfId="0" applyFont="1" applyFill="1" applyAlignment="1">
      <alignment horizontal="right"/>
    </xf>
    <xf numFmtId="0" fontId="14" fillId="38" borderId="13" xfId="0" applyFont="1" applyFill="1" applyBorder="1" applyAlignment="1">
      <alignment/>
    </xf>
    <xf numFmtId="0" fontId="12" fillId="0" borderId="0" xfId="0" applyFont="1" applyAlignment="1">
      <alignment horizontal="center"/>
    </xf>
    <xf numFmtId="2" fontId="14" fillId="38" borderId="10" xfId="0" applyNumberFormat="1" applyFont="1" applyFill="1" applyBorder="1" applyAlignment="1">
      <alignment/>
    </xf>
    <xf numFmtId="0" fontId="12" fillId="37" borderId="0" xfId="0" applyFont="1" applyFill="1" applyAlignment="1">
      <alignment horizontal="center"/>
    </xf>
    <xf numFmtId="0" fontId="12" fillId="37" borderId="0" xfId="0" applyFont="1" applyFill="1" applyAlignment="1">
      <alignment horizontal="right"/>
    </xf>
    <xf numFmtId="0" fontId="12" fillId="37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21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right"/>
    </xf>
    <xf numFmtId="0" fontId="1" fillId="39" borderId="0" xfId="0" applyFont="1" applyFill="1" applyAlignment="1">
      <alignment horizontal="left"/>
    </xf>
    <xf numFmtId="0" fontId="0" fillId="39" borderId="0" xfId="0" applyFill="1" applyAlignment="1">
      <alignment/>
    </xf>
    <xf numFmtId="21" fontId="0" fillId="39" borderId="0" xfId="0" applyNumberFormat="1" applyFill="1" applyAlignment="1">
      <alignment/>
    </xf>
    <xf numFmtId="0" fontId="0" fillId="39" borderId="0" xfId="0" applyFill="1" applyAlignment="1">
      <alignment horizontal="right"/>
    </xf>
    <xf numFmtId="0" fontId="0" fillId="40" borderId="0" xfId="0" applyFill="1" applyAlignment="1">
      <alignment/>
    </xf>
    <xf numFmtId="49" fontId="0" fillId="0" borderId="0" xfId="0" applyNumberFormat="1" applyAlignment="1">
      <alignment horizontal="right"/>
    </xf>
    <xf numFmtId="0" fontId="1" fillId="41" borderId="0" xfId="0" applyFont="1" applyFill="1" applyAlignment="1">
      <alignment horizontal="left"/>
    </xf>
    <xf numFmtId="21" fontId="0" fillId="41" borderId="0" xfId="0" applyNumberFormat="1" applyFill="1" applyAlignment="1">
      <alignment/>
    </xf>
    <xf numFmtId="0" fontId="0" fillId="41" borderId="0" xfId="0" applyFill="1" applyAlignment="1">
      <alignment horizontal="right"/>
    </xf>
    <xf numFmtId="49" fontId="0" fillId="41" borderId="0" xfId="0" applyNumberFormat="1" applyFill="1" applyAlignment="1">
      <alignment horizontal="right"/>
    </xf>
    <xf numFmtId="0" fontId="1" fillId="42" borderId="0" xfId="0" applyFont="1" applyFill="1" applyAlignment="1">
      <alignment horizontal="left"/>
    </xf>
    <xf numFmtId="0" fontId="0" fillId="42" borderId="0" xfId="0" applyFill="1" applyAlignment="1">
      <alignment/>
    </xf>
    <xf numFmtId="21" fontId="0" fillId="42" borderId="0" xfId="0" applyNumberFormat="1" applyFill="1" applyAlignment="1">
      <alignment/>
    </xf>
    <xf numFmtId="0" fontId="0" fillId="42" borderId="0" xfId="0" applyFill="1" applyAlignment="1">
      <alignment horizontal="right"/>
    </xf>
    <xf numFmtId="49" fontId="0" fillId="42" borderId="0" xfId="0" applyNumberFormat="1" applyFill="1" applyAlignment="1">
      <alignment horizontal="right"/>
    </xf>
    <xf numFmtId="0" fontId="1" fillId="43" borderId="0" xfId="0" applyFont="1" applyFill="1" applyAlignment="1">
      <alignment horizontal="left"/>
    </xf>
    <xf numFmtId="0" fontId="0" fillId="43" borderId="0" xfId="0" applyFill="1" applyAlignment="1">
      <alignment/>
    </xf>
    <xf numFmtId="21" fontId="0" fillId="43" borderId="0" xfId="0" applyNumberFormat="1" applyFill="1" applyAlignment="1">
      <alignment/>
    </xf>
    <xf numFmtId="0" fontId="0" fillId="43" borderId="0" xfId="0" applyFill="1" applyAlignment="1">
      <alignment horizontal="right"/>
    </xf>
    <xf numFmtId="49" fontId="3" fillId="0" borderId="0" xfId="0" applyNumberFormat="1" applyFont="1" applyAlignment="1">
      <alignment horizontal="center"/>
    </xf>
    <xf numFmtId="49" fontId="0" fillId="0" borderId="10" xfId="0" applyNumberFormat="1" applyBorder="1" applyAlignment="1">
      <alignment horizontal="right"/>
    </xf>
    <xf numFmtId="20" fontId="0" fillId="0" borderId="10" xfId="0" applyNumberForma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15" fontId="6" fillId="36" borderId="14" xfId="0" applyNumberFormat="1" applyFont="1" applyFill="1" applyBorder="1" applyAlignment="1">
      <alignment horizontal="center"/>
    </xf>
    <xf numFmtId="0" fontId="7" fillId="36" borderId="15" xfId="0" applyFont="1" applyFill="1" applyBorder="1" applyAlignment="1">
      <alignment/>
    </xf>
    <xf numFmtId="0" fontId="6" fillId="36" borderId="16" xfId="0" applyFont="1" applyFill="1" applyBorder="1" applyAlignment="1">
      <alignment wrapText="1"/>
    </xf>
    <xf numFmtId="0" fontId="7" fillId="36" borderId="13" xfId="0" applyFont="1" applyFill="1" applyBorder="1" applyAlignment="1">
      <alignment wrapText="1"/>
    </xf>
    <xf numFmtId="0" fontId="6" fillId="36" borderId="17" xfId="0" applyFont="1" applyFill="1" applyBorder="1" applyAlignment="1">
      <alignment horizontal="center" wrapText="1"/>
    </xf>
    <xf numFmtId="0" fontId="7" fillId="36" borderId="18" xfId="0" applyFont="1" applyFill="1" applyBorder="1" applyAlignment="1">
      <alignment horizontal="center" wrapText="1"/>
    </xf>
    <xf numFmtId="0" fontId="6" fillId="38" borderId="0" xfId="0" applyFont="1" applyFill="1" applyBorder="1" applyAlignment="1">
      <alignment horizontal="center"/>
    </xf>
    <xf numFmtId="0" fontId="7" fillId="38" borderId="0" xfId="0" applyFont="1" applyFill="1" applyAlignment="1">
      <alignment horizontal="center"/>
    </xf>
    <xf numFmtId="0" fontId="8" fillId="39" borderId="19" xfId="0" applyFont="1" applyFill="1" applyBorder="1" applyAlignment="1">
      <alignment horizontal="center"/>
    </xf>
    <xf numFmtId="0" fontId="9" fillId="36" borderId="16" xfId="0" applyFont="1" applyFill="1" applyBorder="1" applyAlignment="1">
      <alignment wrapText="1"/>
    </xf>
    <xf numFmtId="0" fontId="10" fillId="0" borderId="13" xfId="0" applyFont="1" applyBorder="1" applyAlignment="1">
      <alignment wrapText="1"/>
    </xf>
    <xf numFmtId="0" fontId="9" fillId="36" borderId="17" xfId="0" applyFont="1" applyFill="1" applyBorder="1" applyAlignment="1">
      <alignment horizontal="center" wrapText="1"/>
    </xf>
    <xf numFmtId="0" fontId="11" fillId="36" borderId="18" xfId="0" applyFont="1" applyFill="1" applyBorder="1" applyAlignment="1">
      <alignment horizontal="center" wrapText="1"/>
    </xf>
    <xf numFmtId="15" fontId="9" fillId="36" borderId="14" xfId="0" applyNumberFormat="1" applyFont="1" applyFill="1" applyBorder="1" applyAlignment="1">
      <alignment horizontal="center"/>
    </xf>
    <xf numFmtId="0" fontId="10" fillId="0" borderId="15" xfId="0" applyFont="1" applyBorder="1" applyAlignment="1">
      <alignment/>
    </xf>
    <xf numFmtId="0" fontId="14" fillId="38" borderId="10" xfId="0" applyFont="1" applyFill="1" applyBorder="1" applyAlignment="1">
      <alignment/>
    </xf>
    <xf numFmtId="0" fontId="0" fillId="0" borderId="0" xfId="0" applyAlignment="1">
      <alignment horizontal="left"/>
    </xf>
    <xf numFmtId="0" fontId="14" fillId="38" borderId="0" xfId="0" applyFont="1" applyFill="1" applyAlignment="1">
      <alignment horizontal="center"/>
    </xf>
    <xf numFmtId="0" fontId="14" fillId="38" borderId="16" xfId="0" applyFont="1" applyFill="1" applyBorder="1" applyAlignment="1">
      <alignment/>
    </xf>
    <xf numFmtId="0" fontId="14" fillId="38" borderId="20" xfId="0" applyFont="1" applyFill="1" applyBorder="1" applyAlignment="1">
      <alignment/>
    </xf>
    <xf numFmtId="0" fontId="14" fillId="38" borderId="13" xfId="0" applyFont="1" applyFill="1" applyBorder="1" applyAlignment="1">
      <alignment/>
    </xf>
    <xf numFmtId="0" fontId="12" fillId="37" borderId="16" xfId="0" applyFont="1" applyFill="1" applyBorder="1" applyAlignment="1">
      <alignment/>
    </xf>
    <xf numFmtId="0" fontId="12" fillId="37" borderId="20" xfId="0" applyFont="1" applyFill="1" applyBorder="1" applyAlignment="1">
      <alignment/>
    </xf>
    <xf numFmtId="0" fontId="12" fillId="37" borderId="13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12" fillId="37" borderId="10" xfId="0" applyFont="1" applyFill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5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7.421875" style="33" customWidth="1"/>
    <col min="2" max="2" width="19.8515625" style="0" customWidth="1"/>
    <col min="3" max="3" width="8.00390625" style="0" hidden="1" customWidth="1"/>
    <col min="4" max="4" width="12.8515625" style="3" hidden="1" customWidth="1"/>
    <col min="5" max="5" width="8.00390625" style="88" customWidth="1"/>
    <col min="6" max="6" width="9.00390625" style="3" customWidth="1"/>
    <col min="7" max="7" width="4.8515625" style="0" customWidth="1"/>
    <col min="8" max="8" width="5.00390625" style="0" customWidth="1"/>
    <col min="9" max="9" width="7.421875" style="33" customWidth="1"/>
    <col min="10" max="10" width="19.8515625" style="0" customWidth="1"/>
    <col min="11" max="11" width="8.00390625" style="0" hidden="1" customWidth="1"/>
    <col min="12" max="12" width="12.8515625" style="3" hidden="1" customWidth="1"/>
    <col min="13" max="13" width="8.00390625" style="88" customWidth="1"/>
    <col min="14" max="14" width="9.00390625" style="3" customWidth="1"/>
    <col min="15" max="15" width="4.57421875" style="0" customWidth="1"/>
    <col min="16" max="16" width="7.421875" style="33" customWidth="1"/>
    <col min="17" max="17" width="19.8515625" style="0" customWidth="1"/>
    <col min="18" max="18" width="8.00390625" style="0" hidden="1" customWidth="1"/>
    <col min="19" max="19" width="12.8515625" style="3" hidden="1" customWidth="1"/>
    <col min="20" max="20" width="8.00390625" style="88" customWidth="1"/>
    <col min="21" max="21" width="9.00390625" style="3" customWidth="1"/>
    <col min="22" max="22" width="5.7109375" style="0" customWidth="1"/>
    <col min="23" max="23" width="7.421875" style="33" customWidth="1"/>
    <col min="24" max="24" width="19.8515625" style="0" customWidth="1"/>
    <col min="25" max="25" width="8.00390625" style="0" hidden="1" customWidth="1"/>
    <col min="26" max="26" width="12.8515625" style="3" hidden="1" customWidth="1"/>
    <col min="27" max="27" width="8.00390625" style="88" customWidth="1"/>
    <col min="28" max="28" width="9.00390625" style="3" customWidth="1"/>
  </cols>
  <sheetData>
    <row r="1" spans="1:25" ht="18">
      <c r="A1" s="1" t="s">
        <v>300</v>
      </c>
      <c r="B1" s="2"/>
      <c r="C1" s="2"/>
      <c r="I1" s="1" t="s">
        <v>300</v>
      </c>
      <c r="J1" s="2"/>
      <c r="K1" s="2"/>
      <c r="P1" s="1" t="s">
        <v>300</v>
      </c>
      <c r="Q1" s="2"/>
      <c r="R1" s="2"/>
      <c r="W1" s="1" t="s">
        <v>300</v>
      </c>
      <c r="X1" s="2"/>
      <c r="Y1" s="2"/>
    </row>
    <row r="2" spans="1:28" ht="18">
      <c r="A2" s="89" t="s">
        <v>301</v>
      </c>
      <c r="B2" s="90"/>
      <c r="C2" s="90"/>
      <c r="D2" s="91"/>
      <c r="E2" s="92"/>
      <c r="F2" s="91"/>
      <c r="I2" s="93" t="s">
        <v>76</v>
      </c>
      <c r="J2" s="94"/>
      <c r="K2" s="95"/>
      <c r="L2" s="96"/>
      <c r="M2" s="97"/>
      <c r="N2" s="96"/>
      <c r="P2" s="98" t="s">
        <v>302</v>
      </c>
      <c r="Q2" s="99"/>
      <c r="R2" s="98" t="s">
        <v>244</v>
      </c>
      <c r="S2" s="99"/>
      <c r="T2" s="100"/>
      <c r="U2" s="99"/>
      <c r="W2" s="98" t="s">
        <v>303</v>
      </c>
      <c r="X2" s="99"/>
      <c r="Y2" s="99"/>
      <c r="Z2" s="99"/>
      <c r="AA2" s="99"/>
      <c r="AB2" s="101"/>
    </row>
    <row r="3" spans="1:28" ht="12.75">
      <c r="A3" s="19" t="s">
        <v>239</v>
      </c>
      <c r="B3" s="80" t="s">
        <v>66</v>
      </c>
      <c r="C3" s="80" t="s">
        <v>67</v>
      </c>
      <c r="D3" s="19" t="s">
        <v>304</v>
      </c>
      <c r="E3" s="102" t="s">
        <v>67</v>
      </c>
      <c r="F3" s="19" t="s">
        <v>241</v>
      </c>
      <c r="I3" s="19" t="s">
        <v>239</v>
      </c>
      <c r="J3" s="80" t="s">
        <v>66</v>
      </c>
      <c r="K3" s="80" t="s">
        <v>67</v>
      </c>
      <c r="L3" s="19" t="s">
        <v>304</v>
      </c>
      <c r="M3" s="102" t="s">
        <v>67</v>
      </c>
      <c r="N3" s="19" t="s">
        <v>241</v>
      </c>
      <c r="P3" s="19" t="s">
        <v>239</v>
      </c>
      <c r="Q3" s="80" t="s">
        <v>66</v>
      </c>
      <c r="R3" s="80" t="s">
        <v>67</v>
      </c>
      <c r="S3" s="19" t="s">
        <v>304</v>
      </c>
      <c r="T3" s="102" t="s">
        <v>67</v>
      </c>
      <c r="U3" s="19" t="s">
        <v>241</v>
      </c>
      <c r="W3" s="19" t="s">
        <v>239</v>
      </c>
      <c r="X3" s="80" t="s">
        <v>66</v>
      </c>
      <c r="Y3" s="80" t="s">
        <v>67</v>
      </c>
      <c r="Z3" s="19" t="s">
        <v>304</v>
      </c>
      <c r="AA3" s="102" t="s">
        <v>67</v>
      </c>
      <c r="AB3" s="19" t="s">
        <v>241</v>
      </c>
    </row>
    <row r="4" spans="1:28" ht="30.75" customHeight="1">
      <c r="A4" s="28">
        <v>1</v>
      </c>
      <c r="B4" s="32" t="s">
        <v>305</v>
      </c>
      <c r="C4" s="30"/>
      <c r="D4" s="31"/>
      <c r="E4" s="103">
        <v>1974</v>
      </c>
      <c r="F4" s="104">
        <v>0.611111111111111</v>
      </c>
      <c r="G4">
        <v>15</v>
      </c>
      <c r="I4" s="28">
        <v>1</v>
      </c>
      <c r="J4" s="32" t="s">
        <v>306</v>
      </c>
      <c r="K4" s="30"/>
      <c r="L4" s="31"/>
      <c r="M4" s="103" t="s">
        <v>307</v>
      </c>
      <c r="N4" s="104">
        <v>0.7840277777777778</v>
      </c>
      <c r="P4" s="28">
        <v>1</v>
      </c>
      <c r="Q4" s="32" t="s">
        <v>18</v>
      </c>
      <c r="R4" s="30"/>
      <c r="S4" s="31"/>
      <c r="T4" s="105">
        <v>1968</v>
      </c>
      <c r="U4" s="104">
        <v>0.6458333333333334</v>
      </c>
      <c r="W4" s="28">
        <v>1</v>
      </c>
      <c r="X4" s="32" t="s">
        <v>305</v>
      </c>
      <c r="Y4" s="30"/>
      <c r="Z4" s="31"/>
      <c r="AA4" s="103">
        <v>1974</v>
      </c>
      <c r="AB4" s="104">
        <v>0.611111111111111</v>
      </c>
    </row>
    <row r="5" spans="1:28" ht="30.75" customHeight="1">
      <c r="A5" s="28">
        <v>2</v>
      </c>
      <c r="B5" s="32" t="s">
        <v>14</v>
      </c>
      <c r="C5" s="30"/>
      <c r="D5" s="31"/>
      <c r="E5" s="103" t="s">
        <v>308</v>
      </c>
      <c r="F5" s="104">
        <v>0.6361111111111112</v>
      </c>
      <c r="G5">
        <v>12</v>
      </c>
      <c r="P5" s="28">
        <v>2</v>
      </c>
      <c r="Q5" s="32" t="s">
        <v>34</v>
      </c>
      <c r="R5" s="30"/>
      <c r="S5" s="31"/>
      <c r="T5" s="105">
        <v>1962</v>
      </c>
      <c r="U5" s="104">
        <v>0.6666666666666666</v>
      </c>
      <c r="W5" s="28">
        <v>2</v>
      </c>
      <c r="X5" s="32" t="s">
        <v>14</v>
      </c>
      <c r="Y5" s="30"/>
      <c r="Z5" s="31"/>
      <c r="AA5" s="105">
        <v>1975</v>
      </c>
      <c r="AB5" s="104">
        <v>0.6361111111111112</v>
      </c>
    </row>
    <row r="6" spans="1:28" ht="30.75" customHeight="1">
      <c r="A6" s="28">
        <v>3</v>
      </c>
      <c r="B6" s="32" t="s">
        <v>18</v>
      </c>
      <c r="C6" s="30"/>
      <c r="D6" s="31"/>
      <c r="E6" s="103" t="s">
        <v>309</v>
      </c>
      <c r="F6" s="104">
        <v>0.6458333333333334</v>
      </c>
      <c r="G6">
        <v>10</v>
      </c>
      <c r="P6" s="28">
        <v>3</v>
      </c>
      <c r="Q6" s="32" t="s">
        <v>15</v>
      </c>
      <c r="R6" s="30"/>
      <c r="S6" s="31"/>
      <c r="T6" s="105">
        <v>1957</v>
      </c>
      <c r="U6" s="104">
        <v>0.6687500000000001</v>
      </c>
      <c r="W6" s="28">
        <v>3</v>
      </c>
      <c r="X6" s="32" t="s">
        <v>77</v>
      </c>
      <c r="Y6" s="30"/>
      <c r="Z6" s="31"/>
      <c r="AA6" s="105">
        <v>1977</v>
      </c>
      <c r="AB6" s="104">
        <v>0.6729166666666666</v>
      </c>
    </row>
    <row r="7" spans="1:28" ht="30.75" customHeight="1">
      <c r="A7" s="28">
        <v>4</v>
      </c>
      <c r="B7" s="32" t="s">
        <v>34</v>
      </c>
      <c r="C7" s="30"/>
      <c r="D7" s="31"/>
      <c r="E7" s="103" t="s">
        <v>310</v>
      </c>
      <c r="F7" s="104">
        <v>0.6666666666666666</v>
      </c>
      <c r="G7">
        <v>8</v>
      </c>
      <c r="H7" s="2"/>
      <c r="I7" s="1" t="s">
        <v>300</v>
      </c>
      <c r="J7" s="2"/>
      <c r="K7" s="2"/>
      <c r="P7" s="28">
        <v>4</v>
      </c>
      <c r="Q7" s="32" t="s">
        <v>311</v>
      </c>
      <c r="R7" s="30"/>
      <c r="S7" s="31"/>
      <c r="T7" s="105">
        <v>1972</v>
      </c>
      <c r="U7" s="104">
        <v>0.6743055555555556</v>
      </c>
      <c r="W7" s="28">
        <v>4</v>
      </c>
      <c r="X7" s="29" t="s">
        <v>16</v>
      </c>
      <c r="Y7" s="30"/>
      <c r="Z7" s="31"/>
      <c r="AA7" s="105">
        <v>1973</v>
      </c>
      <c r="AB7" s="104">
        <v>0.69375</v>
      </c>
    </row>
    <row r="8" spans="1:28" ht="30.75" customHeight="1">
      <c r="A8" s="28">
        <v>5</v>
      </c>
      <c r="B8" s="32" t="s">
        <v>15</v>
      </c>
      <c r="C8" s="30"/>
      <c r="D8" s="31"/>
      <c r="E8" s="103" t="s">
        <v>312</v>
      </c>
      <c r="F8" s="104">
        <v>0.6687500000000001</v>
      </c>
      <c r="G8">
        <v>6</v>
      </c>
      <c r="I8" s="98" t="s">
        <v>313</v>
      </c>
      <c r="J8" s="99"/>
      <c r="K8" s="99"/>
      <c r="L8" s="100"/>
      <c r="M8" s="99"/>
      <c r="N8" s="101"/>
      <c r="P8" s="28">
        <v>5</v>
      </c>
      <c r="Q8" s="32" t="s">
        <v>79</v>
      </c>
      <c r="R8" s="30"/>
      <c r="S8" s="31"/>
      <c r="T8" s="105">
        <v>1971</v>
      </c>
      <c r="U8" s="104">
        <v>0.6826388888888889</v>
      </c>
      <c r="W8" s="28">
        <v>5</v>
      </c>
      <c r="X8" s="32" t="s">
        <v>314</v>
      </c>
      <c r="Y8" s="30"/>
      <c r="Z8" s="31"/>
      <c r="AA8" s="105">
        <v>1983</v>
      </c>
      <c r="AB8" s="104">
        <v>0.7159722222222222</v>
      </c>
    </row>
    <row r="9" spans="1:28" ht="30.75" customHeight="1">
      <c r="A9" s="28">
        <v>6</v>
      </c>
      <c r="B9" s="32" t="s">
        <v>77</v>
      </c>
      <c r="C9" s="30"/>
      <c r="D9" s="31"/>
      <c r="E9" s="103" t="s">
        <v>315</v>
      </c>
      <c r="F9" s="104">
        <v>0.6729166666666666</v>
      </c>
      <c r="G9">
        <v>5</v>
      </c>
      <c r="I9" s="19" t="s">
        <v>239</v>
      </c>
      <c r="J9" s="80" t="s">
        <v>66</v>
      </c>
      <c r="K9" s="80" t="s">
        <v>67</v>
      </c>
      <c r="L9" s="19" t="s">
        <v>304</v>
      </c>
      <c r="M9" s="102" t="s">
        <v>67</v>
      </c>
      <c r="N9" s="19" t="s">
        <v>241</v>
      </c>
      <c r="P9" s="28">
        <v>6</v>
      </c>
      <c r="Q9" s="32" t="s">
        <v>24</v>
      </c>
      <c r="R9" s="30"/>
      <c r="S9" s="31"/>
      <c r="T9" s="105">
        <v>1968</v>
      </c>
      <c r="U9" s="104">
        <v>0.7020833333333334</v>
      </c>
      <c r="W9" s="28">
        <v>6</v>
      </c>
      <c r="X9" s="32" t="s">
        <v>48</v>
      </c>
      <c r="Y9" s="30"/>
      <c r="Z9" s="31"/>
      <c r="AA9" s="105">
        <v>1985</v>
      </c>
      <c r="AB9" s="104">
        <v>0.7194444444444444</v>
      </c>
    </row>
    <row r="10" spans="1:28" ht="30.75" customHeight="1">
      <c r="A10" s="28">
        <v>7</v>
      </c>
      <c r="B10" s="32" t="s">
        <v>311</v>
      </c>
      <c r="C10" s="30"/>
      <c r="D10" s="31"/>
      <c r="E10" s="103" t="s">
        <v>316</v>
      </c>
      <c r="F10" s="104">
        <v>0.6743055555555556</v>
      </c>
      <c r="G10">
        <v>4</v>
      </c>
      <c r="I10" s="28">
        <v>1</v>
      </c>
      <c r="J10" s="32" t="s">
        <v>28</v>
      </c>
      <c r="K10" s="30"/>
      <c r="L10" s="31"/>
      <c r="M10" s="103" t="s">
        <v>317</v>
      </c>
      <c r="N10" s="104">
        <v>0.7104166666666667</v>
      </c>
      <c r="P10" s="28">
        <v>7</v>
      </c>
      <c r="Q10" s="32" t="s">
        <v>318</v>
      </c>
      <c r="R10" s="30"/>
      <c r="S10" s="31"/>
      <c r="T10" s="105">
        <v>1967</v>
      </c>
      <c r="U10" s="104">
        <v>0.7027777777777778</v>
      </c>
      <c r="W10" s="28">
        <v>7</v>
      </c>
      <c r="X10" s="32" t="s">
        <v>83</v>
      </c>
      <c r="Y10" s="30"/>
      <c r="Z10" s="31"/>
      <c r="AA10" s="105">
        <v>1991</v>
      </c>
      <c r="AB10" s="104">
        <v>0.7229166666666668</v>
      </c>
    </row>
    <row r="11" spans="1:28" ht="30.75" customHeight="1">
      <c r="A11" s="28">
        <v>8</v>
      </c>
      <c r="B11" s="32" t="s">
        <v>79</v>
      </c>
      <c r="C11" s="30"/>
      <c r="D11" s="31"/>
      <c r="E11" s="103" t="s">
        <v>319</v>
      </c>
      <c r="F11" s="104">
        <v>0.6826388888888889</v>
      </c>
      <c r="G11">
        <v>3</v>
      </c>
      <c r="I11" s="28">
        <v>2</v>
      </c>
      <c r="J11" s="32" t="s">
        <v>38</v>
      </c>
      <c r="K11" s="30"/>
      <c r="L11" s="31"/>
      <c r="M11" s="103" t="s">
        <v>320</v>
      </c>
      <c r="N11" s="104">
        <v>0.75</v>
      </c>
      <c r="P11" s="28">
        <v>8</v>
      </c>
      <c r="Q11" s="32" t="s">
        <v>321</v>
      </c>
      <c r="R11" s="30"/>
      <c r="S11" s="31"/>
      <c r="T11" s="105">
        <v>1969</v>
      </c>
      <c r="U11" s="104">
        <v>0.7069444444444444</v>
      </c>
      <c r="W11" s="28">
        <v>8</v>
      </c>
      <c r="X11" s="32" t="s">
        <v>322</v>
      </c>
      <c r="Y11" s="30"/>
      <c r="Z11" s="31"/>
      <c r="AA11" s="105">
        <v>1994</v>
      </c>
      <c r="AB11" s="104">
        <v>0.7402777777777777</v>
      </c>
    </row>
    <row r="12" spans="1:28" ht="30.75" customHeight="1">
      <c r="A12" s="28">
        <v>9</v>
      </c>
      <c r="B12" s="29" t="s">
        <v>16</v>
      </c>
      <c r="C12" s="30"/>
      <c r="D12" s="31"/>
      <c r="E12" s="103" t="s">
        <v>323</v>
      </c>
      <c r="F12" s="104">
        <v>0.69375</v>
      </c>
      <c r="G12">
        <v>2</v>
      </c>
      <c r="I12" s="28">
        <v>3</v>
      </c>
      <c r="J12" s="32" t="s">
        <v>324</v>
      </c>
      <c r="K12" s="30"/>
      <c r="L12" s="31"/>
      <c r="M12" s="103" t="s">
        <v>325</v>
      </c>
      <c r="N12" s="104">
        <v>0.7763888888888889</v>
      </c>
      <c r="P12" s="28">
        <v>9</v>
      </c>
      <c r="Q12" s="32" t="s">
        <v>46</v>
      </c>
      <c r="R12" s="30"/>
      <c r="S12" s="31"/>
      <c r="T12" s="105">
        <v>1962</v>
      </c>
      <c r="U12" s="104">
        <v>0.7111111111111111</v>
      </c>
      <c r="W12" s="28">
        <v>9</v>
      </c>
      <c r="X12" s="32" t="s">
        <v>62</v>
      </c>
      <c r="Y12" s="30"/>
      <c r="Z12" s="31"/>
      <c r="AA12" s="105">
        <v>1995</v>
      </c>
      <c r="AB12" s="104">
        <v>0.7444444444444445</v>
      </c>
    </row>
    <row r="13" spans="1:28" ht="30.75" customHeight="1">
      <c r="A13" s="28">
        <v>10</v>
      </c>
      <c r="B13" s="32" t="s">
        <v>24</v>
      </c>
      <c r="C13" s="30"/>
      <c r="D13" s="31"/>
      <c r="E13" s="103" t="s">
        <v>309</v>
      </c>
      <c r="F13" s="104">
        <v>0.7020833333333334</v>
      </c>
      <c r="G13">
        <v>1</v>
      </c>
      <c r="P13" s="28">
        <v>10</v>
      </c>
      <c r="Q13" s="32" t="s">
        <v>326</v>
      </c>
      <c r="R13" s="30"/>
      <c r="S13" s="31"/>
      <c r="T13" s="105">
        <v>1972</v>
      </c>
      <c r="U13" s="104">
        <v>0.7166666666666667</v>
      </c>
      <c r="W13" s="28">
        <v>10</v>
      </c>
      <c r="X13" s="32" t="s">
        <v>327</v>
      </c>
      <c r="Y13" s="30"/>
      <c r="Z13" s="31"/>
      <c r="AA13" s="105">
        <v>1973</v>
      </c>
      <c r="AB13" s="104">
        <v>0.7687499999999999</v>
      </c>
    </row>
    <row r="14" spans="1:28" ht="30.75" customHeight="1">
      <c r="A14" s="28">
        <v>11</v>
      </c>
      <c r="B14" s="32" t="s">
        <v>318</v>
      </c>
      <c r="C14" s="30"/>
      <c r="D14" s="31"/>
      <c r="E14" s="103" t="s">
        <v>328</v>
      </c>
      <c r="F14" s="104">
        <v>0.7027777777777778</v>
      </c>
      <c r="P14" s="28">
        <v>11</v>
      </c>
      <c r="Q14" s="32" t="s">
        <v>80</v>
      </c>
      <c r="R14" s="30"/>
      <c r="S14" s="31"/>
      <c r="T14" s="103" t="s">
        <v>312</v>
      </c>
      <c r="U14" s="104">
        <v>0.7333333333333334</v>
      </c>
      <c r="W14" s="28">
        <v>11</v>
      </c>
      <c r="X14" s="32" t="s">
        <v>329</v>
      </c>
      <c r="Y14" s="30"/>
      <c r="Z14" s="31"/>
      <c r="AA14" s="105">
        <v>1986</v>
      </c>
      <c r="AB14" s="104">
        <v>0.782638888888889</v>
      </c>
    </row>
    <row r="15" spans="1:21" ht="30.75" customHeight="1">
      <c r="A15" s="28">
        <v>12</v>
      </c>
      <c r="B15" s="32" t="s">
        <v>321</v>
      </c>
      <c r="C15" s="30"/>
      <c r="D15" s="31"/>
      <c r="E15" s="103" t="s">
        <v>330</v>
      </c>
      <c r="F15" s="104">
        <v>0.7069444444444444</v>
      </c>
      <c r="P15" s="28">
        <v>12</v>
      </c>
      <c r="Q15" s="32" t="s">
        <v>40</v>
      </c>
      <c r="R15" s="30"/>
      <c r="S15" s="31"/>
      <c r="T15" s="105">
        <v>1965</v>
      </c>
      <c r="U15" s="104">
        <v>0.7555555555555555</v>
      </c>
    </row>
    <row r="16" spans="1:21" ht="30.75" customHeight="1">
      <c r="A16" s="28">
        <v>13</v>
      </c>
      <c r="B16" s="32" t="s">
        <v>28</v>
      </c>
      <c r="C16" s="30"/>
      <c r="D16" s="31"/>
      <c r="E16" s="103" t="s">
        <v>317</v>
      </c>
      <c r="F16" s="104">
        <v>0.7104166666666667</v>
      </c>
      <c r="P16" s="28">
        <v>13</v>
      </c>
      <c r="Q16" s="32" t="s">
        <v>331</v>
      </c>
      <c r="R16" s="30"/>
      <c r="S16" s="31"/>
      <c r="T16" s="105">
        <v>1968</v>
      </c>
      <c r="U16" s="104">
        <v>0.7652777777777778</v>
      </c>
    </row>
    <row r="17" spans="1:21" ht="30.75" customHeight="1">
      <c r="A17" s="28">
        <v>14</v>
      </c>
      <c r="B17" s="32" t="s">
        <v>46</v>
      </c>
      <c r="C17" s="30"/>
      <c r="D17" s="31"/>
      <c r="E17" s="103" t="s">
        <v>310</v>
      </c>
      <c r="F17" s="104">
        <v>0.7111111111111111</v>
      </c>
      <c r="P17" s="28">
        <v>14</v>
      </c>
      <c r="Q17" s="32" t="s">
        <v>332</v>
      </c>
      <c r="R17" s="30"/>
      <c r="S17" s="31"/>
      <c r="T17" s="105">
        <v>1965</v>
      </c>
      <c r="U17" s="104">
        <v>0.7694444444444444</v>
      </c>
    </row>
    <row r="18" spans="1:21" ht="30.75" customHeight="1">
      <c r="A18" s="28">
        <v>15</v>
      </c>
      <c r="B18" s="32" t="s">
        <v>314</v>
      </c>
      <c r="C18" s="30"/>
      <c r="D18" s="31"/>
      <c r="E18" s="103" t="s">
        <v>333</v>
      </c>
      <c r="F18" s="104">
        <v>0.7159722222222222</v>
      </c>
      <c r="P18" s="28">
        <v>15</v>
      </c>
      <c r="Q18" s="32" t="s">
        <v>334</v>
      </c>
      <c r="R18" s="30"/>
      <c r="S18" s="31"/>
      <c r="T18" s="105">
        <v>1964</v>
      </c>
      <c r="U18" s="104">
        <v>0.7729166666666667</v>
      </c>
    </row>
    <row r="19" spans="1:21" ht="30.75" customHeight="1">
      <c r="A19" s="28">
        <v>16</v>
      </c>
      <c r="B19" s="32" t="s">
        <v>326</v>
      </c>
      <c r="C19" s="30"/>
      <c r="D19" s="31"/>
      <c r="E19" s="103" t="s">
        <v>316</v>
      </c>
      <c r="F19" s="104">
        <v>0.7166666666666667</v>
      </c>
      <c r="P19" s="28">
        <v>16</v>
      </c>
      <c r="Q19" s="32" t="s">
        <v>54</v>
      </c>
      <c r="R19" s="30"/>
      <c r="S19" s="31"/>
      <c r="T19" s="105">
        <v>1962</v>
      </c>
      <c r="U19" s="104">
        <v>0.7819444444444444</v>
      </c>
    </row>
    <row r="20" spans="1:21" ht="30.75" customHeight="1">
      <c r="A20" s="28">
        <v>17</v>
      </c>
      <c r="B20" s="32" t="s">
        <v>48</v>
      </c>
      <c r="C20" s="30"/>
      <c r="D20" s="31"/>
      <c r="E20" s="103" t="s">
        <v>335</v>
      </c>
      <c r="F20" s="104">
        <v>0.7194444444444444</v>
      </c>
      <c r="P20" s="28">
        <v>17</v>
      </c>
      <c r="Q20" s="32" t="s">
        <v>336</v>
      </c>
      <c r="R20" s="30"/>
      <c r="S20" s="31"/>
      <c r="T20" s="105">
        <v>1969</v>
      </c>
      <c r="U20" s="104">
        <v>0.8013888888888889</v>
      </c>
    </row>
    <row r="21" spans="1:6" ht="30.75" customHeight="1">
      <c r="A21" s="28">
        <v>18</v>
      </c>
      <c r="B21" s="32" t="s">
        <v>83</v>
      </c>
      <c r="C21" s="30"/>
      <c r="D21" s="31"/>
      <c r="E21" s="103" t="s">
        <v>337</v>
      </c>
      <c r="F21" s="104">
        <v>0.7229166666666668</v>
      </c>
    </row>
    <row r="22" spans="1:6" ht="30.75" customHeight="1">
      <c r="A22" s="28">
        <v>19</v>
      </c>
      <c r="B22" s="32" t="s">
        <v>80</v>
      </c>
      <c r="C22" s="30"/>
      <c r="D22" s="31"/>
      <c r="E22" s="103" t="s">
        <v>312</v>
      </c>
      <c r="F22" s="104">
        <v>0.7333333333333334</v>
      </c>
    </row>
    <row r="23" spans="1:6" ht="30.75" customHeight="1">
      <c r="A23" s="28">
        <v>20</v>
      </c>
      <c r="B23" s="32" t="s">
        <v>322</v>
      </c>
      <c r="C23" s="30"/>
      <c r="D23" s="31"/>
      <c r="E23" s="103" t="s">
        <v>338</v>
      </c>
      <c r="F23" s="104">
        <v>0.7402777777777777</v>
      </c>
    </row>
    <row r="24" spans="1:6" ht="30.75" customHeight="1">
      <c r="A24" s="28">
        <v>21</v>
      </c>
      <c r="B24" s="32" t="s">
        <v>62</v>
      </c>
      <c r="C24" s="30"/>
      <c r="D24" s="31"/>
      <c r="E24" s="103" t="s">
        <v>339</v>
      </c>
      <c r="F24" s="104">
        <v>0.7444444444444445</v>
      </c>
    </row>
    <row r="25" spans="1:6" ht="30.75" customHeight="1">
      <c r="A25" s="28">
        <v>22</v>
      </c>
      <c r="B25" s="32" t="s">
        <v>38</v>
      </c>
      <c r="C25" s="30"/>
      <c r="D25" s="31"/>
      <c r="E25" s="103" t="s">
        <v>320</v>
      </c>
      <c r="F25" s="104">
        <v>0.75</v>
      </c>
    </row>
    <row r="26" spans="1:6" ht="30.75" customHeight="1">
      <c r="A26" s="28">
        <v>23</v>
      </c>
      <c r="B26" s="32" t="s">
        <v>40</v>
      </c>
      <c r="C26" s="30"/>
      <c r="D26" s="31"/>
      <c r="E26" s="103" t="s">
        <v>340</v>
      </c>
      <c r="F26" s="104">
        <v>0.7555555555555555</v>
      </c>
    </row>
    <row r="27" spans="1:6" ht="30.75" customHeight="1">
      <c r="A27" s="28">
        <v>24</v>
      </c>
      <c r="B27" s="32" t="s">
        <v>331</v>
      </c>
      <c r="C27" s="30"/>
      <c r="D27" s="31"/>
      <c r="E27" s="103" t="s">
        <v>309</v>
      </c>
      <c r="F27" s="104">
        <v>0.7652777777777778</v>
      </c>
    </row>
    <row r="28" spans="1:6" ht="30.75" customHeight="1">
      <c r="A28" s="28">
        <v>25</v>
      </c>
      <c r="B28" s="32" t="s">
        <v>327</v>
      </c>
      <c r="C28" s="30"/>
      <c r="D28" s="31"/>
      <c r="E28" s="103" t="s">
        <v>323</v>
      </c>
      <c r="F28" s="104">
        <v>0.7687499999999999</v>
      </c>
    </row>
    <row r="29" spans="1:6" ht="30.75" customHeight="1">
      <c r="A29" s="28">
        <v>26</v>
      </c>
      <c r="B29" s="32" t="s">
        <v>332</v>
      </c>
      <c r="C29" s="30"/>
      <c r="D29" s="31"/>
      <c r="E29" s="103" t="s">
        <v>340</v>
      </c>
      <c r="F29" s="104">
        <v>0.7694444444444444</v>
      </c>
    </row>
    <row r="30" spans="1:6" ht="30.75" customHeight="1">
      <c r="A30" s="28">
        <v>27</v>
      </c>
      <c r="B30" s="32" t="s">
        <v>334</v>
      </c>
      <c r="C30" s="30"/>
      <c r="D30" s="31"/>
      <c r="E30" s="103" t="s">
        <v>341</v>
      </c>
      <c r="F30" s="104">
        <v>0.7729166666666667</v>
      </c>
    </row>
    <row r="31" spans="1:6" ht="30.75" customHeight="1">
      <c r="A31" s="28">
        <v>28</v>
      </c>
      <c r="B31" s="32" t="s">
        <v>324</v>
      </c>
      <c r="C31" s="30"/>
      <c r="D31" s="31"/>
      <c r="E31" s="103" t="s">
        <v>325</v>
      </c>
      <c r="F31" s="104">
        <v>0.7763888888888889</v>
      </c>
    </row>
    <row r="32" spans="1:6" ht="30.75" customHeight="1">
      <c r="A32" s="28">
        <v>29</v>
      </c>
      <c r="B32" s="32" t="s">
        <v>54</v>
      </c>
      <c r="C32" s="30"/>
      <c r="D32" s="31"/>
      <c r="E32" s="103" t="s">
        <v>310</v>
      </c>
      <c r="F32" s="104">
        <v>0.7819444444444444</v>
      </c>
    </row>
    <row r="33" spans="1:6" ht="30.75" customHeight="1">
      <c r="A33" s="28">
        <v>30</v>
      </c>
      <c r="B33" s="32" t="s">
        <v>329</v>
      </c>
      <c r="C33" s="30"/>
      <c r="D33" s="31"/>
      <c r="E33" s="103" t="s">
        <v>342</v>
      </c>
      <c r="F33" s="104">
        <v>0.782638888888889</v>
      </c>
    </row>
    <row r="34" spans="1:6" ht="30.75" customHeight="1">
      <c r="A34" s="28">
        <v>31</v>
      </c>
      <c r="B34" s="32" t="s">
        <v>306</v>
      </c>
      <c r="C34" s="30"/>
      <c r="D34" s="31"/>
      <c r="E34" s="103" t="s">
        <v>307</v>
      </c>
      <c r="F34" s="104">
        <v>0.7840277777777778</v>
      </c>
    </row>
    <row r="35" spans="1:6" ht="30.75" customHeight="1">
      <c r="A35" s="28">
        <v>32</v>
      </c>
      <c r="B35" s="32" t="s">
        <v>336</v>
      </c>
      <c r="C35" s="30"/>
      <c r="D35" s="31"/>
      <c r="E35" s="103" t="s">
        <v>330</v>
      </c>
      <c r="F35" s="104">
        <v>0.8013888888888889</v>
      </c>
    </row>
    <row r="36" spans="1:6" ht="30.75" customHeight="1">
      <c r="A36" s="28"/>
      <c r="B36" s="32"/>
      <c r="C36" s="30"/>
      <c r="D36" s="31"/>
      <c r="E36" s="103"/>
      <c r="F36" s="104"/>
    </row>
    <row r="37" spans="1:6" ht="30.75" customHeight="1">
      <c r="A37" s="28"/>
      <c r="B37" s="32"/>
      <c r="C37" s="30"/>
      <c r="D37" s="31"/>
      <c r="E37" s="103"/>
      <c r="F37" s="31"/>
    </row>
    <row r="38" spans="1:6" ht="30.75" customHeight="1">
      <c r="A38" s="28"/>
      <c r="B38" s="32"/>
      <c r="C38" s="30"/>
      <c r="D38" s="31"/>
      <c r="E38" s="103"/>
      <c r="F38" s="31"/>
    </row>
    <row r="39" spans="4:26" ht="12.75">
      <c r="D39" s="27"/>
      <c r="L39" s="27"/>
      <c r="S39" s="27"/>
      <c r="Z39" s="27"/>
    </row>
    <row r="40" spans="4:26" ht="12.75">
      <c r="D40" s="27"/>
      <c r="L40" s="27"/>
      <c r="S40" s="27"/>
      <c r="Z40" s="27"/>
    </row>
    <row r="41" spans="4:26" ht="12.75">
      <c r="D41" s="27"/>
      <c r="L41" s="27"/>
      <c r="S41" s="27"/>
      <c r="Z41" s="27"/>
    </row>
    <row r="42" spans="4:26" ht="12.75">
      <c r="D42" s="27"/>
      <c r="L42" s="27"/>
      <c r="S42" s="27"/>
      <c r="Z42" s="27"/>
    </row>
    <row r="43" spans="4:26" ht="12.75">
      <c r="D43" s="27"/>
      <c r="L43" s="27"/>
      <c r="S43" s="27"/>
      <c r="Z43" s="27"/>
    </row>
    <row r="44" spans="4:26" ht="12.75">
      <c r="D44" s="27"/>
      <c r="L44" s="27"/>
      <c r="S44" s="27"/>
      <c r="Z44" s="27"/>
    </row>
    <row r="45" spans="4:28" ht="12.75">
      <c r="D45" s="27"/>
      <c r="I45"/>
      <c r="J45" s="33"/>
      <c r="L45"/>
      <c r="M45" s="27"/>
      <c r="N45" s="88"/>
      <c r="O45" s="3"/>
      <c r="P45"/>
      <c r="Q45" s="33"/>
      <c r="S45"/>
      <c r="T45" s="27"/>
      <c r="U45" s="88"/>
      <c r="V45" s="3"/>
      <c r="W45"/>
      <c r="Z45"/>
      <c r="AA45"/>
      <c r="AB45"/>
    </row>
    <row r="46" spans="4:28" ht="12.75">
      <c r="D46" s="27"/>
      <c r="I46" s="3"/>
      <c r="K46" s="33"/>
      <c r="L46"/>
      <c r="M46"/>
      <c r="N46" s="27"/>
      <c r="O46" s="88"/>
      <c r="P46" s="3"/>
      <c r="S46"/>
      <c r="T46"/>
      <c r="U46"/>
      <c r="W46"/>
      <c r="Z46"/>
      <c r="AA46"/>
      <c r="AB46"/>
    </row>
    <row r="47" spans="4:28" ht="12.75">
      <c r="D47" s="27"/>
      <c r="I47" s="3"/>
      <c r="K47" s="33"/>
      <c r="L47"/>
      <c r="M47"/>
      <c r="N47" s="27"/>
      <c r="O47" s="88"/>
      <c r="P47" s="3"/>
      <c r="S47"/>
      <c r="T47"/>
      <c r="U47"/>
      <c r="W47"/>
      <c r="Z47"/>
      <c r="AA47"/>
      <c r="AB47"/>
    </row>
    <row r="48" spans="4:28" ht="12.75">
      <c r="D48" s="27"/>
      <c r="I48"/>
      <c r="L48"/>
      <c r="M48"/>
      <c r="N48"/>
      <c r="P48"/>
      <c r="S48"/>
      <c r="T48"/>
      <c r="U48"/>
      <c r="W48"/>
      <c r="Z48"/>
      <c r="AA48"/>
      <c r="AB48"/>
    </row>
    <row r="49" spans="4:28" ht="12.75">
      <c r="D49" s="27"/>
      <c r="I49"/>
      <c r="L49"/>
      <c r="M49"/>
      <c r="N49"/>
      <c r="P49"/>
      <c r="S49"/>
      <c r="T49"/>
      <c r="U49"/>
      <c r="W49"/>
      <c r="Z49"/>
      <c r="AA49"/>
      <c r="AB49"/>
    </row>
    <row r="50" spans="4:28" ht="12.75">
      <c r="D50" s="27"/>
      <c r="I50"/>
      <c r="L50"/>
      <c r="M50"/>
      <c r="N50"/>
      <c r="P50"/>
      <c r="S50"/>
      <c r="T50"/>
      <c r="U50"/>
      <c r="W50"/>
      <c r="Z50"/>
      <c r="AA50"/>
      <c r="AB50"/>
    </row>
    <row r="51" spans="4:28" ht="12.75">
      <c r="D51" s="27"/>
      <c r="I51"/>
      <c r="L51"/>
      <c r="M51"/>
      <c r="N51"/>
      <c r="P51"/>
      <c r="S51"/>
      <c r="T51"/>
      <c r="U51"/>
      <c r="W51"/>
      <c r="Z51"/>
      <c r="AA51"/>
      <c r="AB51"/>
    </row>
    <row r="52" spans="4:28" ht="12.75">
      <c r="D52" s="27"/>
      <c r="I52"/>
      <c r="L52"/>
      <c r="M52"/>
      <c r="N52"/>
      <c r="P52"/>
      <c r="S52"/>
      <c r="T52"/>
      <c r="U52"/>
      <c r="W52"/>
      <c r="Z52"/>
      <c r="AA52"/>
      <c r="AB52"/>
    </row>
    <row r="53" spans="4:28" ht="12.75">
      <c r="D53" s="27"/>
      <c r="I53"/>
      <c r="L53"/>
      <c r="M53"/>
      <c r="N53"/>
      <c r="P53"/>
      <c r="S53"/>
      <c r="T53"/>
      <c r="U53"/>
      <c r="W53"/>
      <c r="Z53"/>
      <c r="AA53"/>
      <c r="AB53"/>
    </row>
    <row r="54" spans="4:28" ht="12.75">
      <c r="D54" s="27"/>
      <c r="I54"/>
      <c r="L54"/>
      <c r="M54"/>
      <c r="N54"/>
      <c r="P54"/>
      <c r="S54"/>
      <c r="T54"/>
      <c r="U54"/>
      <c r="W54"/>
      <c r="Z54"/>
      <c r="AA54"/>
      <c r="AB54"/>
    </row>
    <row r="55" spans="4:28" ht="12.75">
      <c r="D55" s="27"/>
      <c r="I55"/>
      <c r="L55"/>
      <c r="M55"/>
      <c r="N55"/>
      <c r="P55"/>
      <c r="S55"/>
      <c r="T55"/>
      <c r="U55"/>
      <c r="W55"/>
      <c r="Z55"/>
      <c r="AA55"/>
      <c r="AB55"/>
    </row>
    <row r="56" spans="4:28" ht="12.75">
      <c r="D56" s="27"/>
      <c r="I56"/>
      <c r="L56"/>
      <c r="M56"/>
      <c r="N56"/>
      <c r="P56"/>
      <c r="S56"/>
      <c r="T56"/>
      <c r="U56"/>
      <c r="W56"/>
      <c r="Z56"/>
      <c r="AA56"/>
      <c r="AB56"/>
    </row>
    <row r="57" spans="4:28" ht="12.75">
      <c r="D57" s="27"/>
      <c r="I57"/>
      <c r="L57"/>
      <c r="M57"/>
      <c r="N57"/>
      <c r="P57"/>
      <c r="S57"/>
      <c r="T57"/>
      <c r="U57"/>
      <c r="W57"/>
      <c r="Z57"/>
      <c r="AA57"/>
      <c r="AB57"/>
    </row>
    <row r="58" spans="4:28" ht="12.75">
      <c r="D58" s="27"/>
      <c r="I58"/>
      <c r="L58"/>
      <c r="M58"/>
      <c r="N58"/>
      <c r="P58"/>
      <c r="S58"/>
      <c r="T58"/>
      <c r="U58"/>
      <c r="W58"/>
      <c r="Z58"/>
      <c r="AA58"/>
      <c r="AB58"/>
    </row>
    <row r="59" spans="4:28" ht="12.75">
      <c r="D59" s="27"/>
      <c r="I59"/>
      <c r="L59"/>
      <c r="M59"/>
      <c r="N59"/>
      <c r="P59"/>
      <c r="S59"/>
      <c r="T59"/>
      <c r="U59"/>
      <c r="W59"/>
      <c r="Z59"/>
      <c r="AA59"/>
      <c r="AB59"/>
    </row>
    <row r="60" spans="4:28" ht="12.75">
      <c r="D60" s="27"/>
      <c r="I60"/>
      <c r="L60"/>
      <c r="M60"/>
      <c r="N60"/>
      <c r="P60"/>
      <c r="S60"/>
      <c r="T60"/>
      <c r="U60"/>
      <c r="W60"/>
      <c r="Z60"/>
      <c r="AA60"/>
      <c r="AB60"/>
    </row>
    <row r="61" spans="4:28" ht="12.75">
      <c r="D61" s="27"/>
      <c r="I61"/>
      <c r="L61"/>
      <c r="M61"/>
      <c r="N61"/>
      <c r="P61"/>
      <c r="S61"/>
      <c r="T61"/>
      <c r="U61"/>
      <c r="W61"/>
      <c r="Z61"/>
      <c r="AA61"/>
      <c r="AB61"/>
    </row>
    <row r="62" spans="4:28" ht="12.75">
      <c r="D62" s="27"/>
      <c r="I62"/>
      <c r="L62"/>
      <c r="M62"/>
      <c r="N62"/>
      <c r="P62"/>
      <c r="S62"/>
      <c r="T62"/>
      <c r="U62"/>
      <c r="W62"/>
      <c r="Z62"/>
      <c r="AA62"/>
      <c r="AB62"/>
    </row>
    <row r="63" spans="4:28" ht="12.75">
      <c r="D63" s="27"/>
      <c r="I63"/>
      <c r="L63"/>
      <c r="M63"/>
      <c r="N63"/>
      <c r="P63"/>
      <c r="S63"/>
      <c r="T63"/>
      <c r="U63"/>
      <c r="W63"/>
      <c r="Z63"/>
      <c r="AA63"/>
      <c r="AB63"/>
    </row>
    <row r="64" spans="4:28" ht="12.75">
      <c r="D64" s="27"/>
      <c r="I64"/>
      <c r="L64"/>
      <c r="M64"/>
      <c r="N64"/>
      <c r="P64"/>
      <c r="S64"/>
      <c r="T64"/>
      <c r="U64"/>
      <c r="W64"/>
      <c r="Z64"/>
      <c r="AA64"/>
      <c r="AB64"/>
    </row>
    <row r="65" spans="4:28" ht="12.75">
      <c r="D65" s="27"/>
      <c r="L65" s="27"/>
      <c r="S65" s="27"/>
      <c r="Z65" s="27"/>
      <c r="AB65"/>
    </row>
    <row r="66" spans="4:28" ht="12.75">
      <c r="D66" s="27"/>
      <c r="L66" s="27"/>
      <c r="S66" s="27"/>
      <c r="Z66" s="27"/>
      <c r="AB66"/>
    </row>
    <row r="67" spans="4:28" ht="12.75">
      <c r="D67" s="27"/>
      <c r="L67" s="27"/>
      <c r="S67" s="27"/>
      <c r="Z67" s="27"/>
      <c r="AB67"/>
    </row>
    <row r="68" spans="4:28" ht="12.75">
      <c r="D68" s="27"/>
      <c r="L68" s="27"/>
      <c r="S68" s="27"/>
      <c r="Z68" s="27"/>
      <c r="AB68"/>
    </row>
    <row r="69" spans="4:28" ht="12.75">
      <c r="D69" s="27"/>
      <c r="L69" s="27"/>
      <c r="S69" s="27"/>
      <c r="Z69" s="27"/>
      <c r="AB69"/>
    </row>
    <row r="70" spans="4:28" ht="12.75">
      <c r="D70" s="27"/>
      <c r="L70" s="27"/>
      <c r="S70" s="27"/>
      <c r="Z70" s="27"/>
      <c r="AB70"/>
    </row>
    <row r="71" spans="4:28" ht="12.75">
      <c r="D71" s="27"/>
      <c r="L71" s="27"/>
      <c r="S71" s="27"/>
      <c r="Z71" s="27"/>
      <c r="AB71"/>
    </row>
    <row r="72" spans="4:28" ht="12.75">
      <c r="D72" s="27"/>
      <c r="L72" s="27"/>
      <c r="S72" s="27"/>
      <c r="Z72" s="27"/>
      <c r="AB72"/>
    </row>
    <row r="73" spans="4:28" ht="12.75">
      <c r="D73" s="27"/>
      <c r="L73" s="27"/>
      <c r="S73" s="27"/>
      <c r="Z73" s="27"/>
      <c r="AB73"/>
    </row>
    <row r="74" spans="4:28" ht="12.75">
      <c r="D74" s="27"/>
      <c r="L74" s="27"/>
      <c r="S74" s="27"/>
      <c r="Z74" s="27"/>
      <c r="AB74"/>
    </row>
    <row r="75" spans="4:28" ht="12.75">
      <c r="D75" s="27"/>
      <c r="L75" s="27"/>
      <c r="S75" s="27"/>
      <c r="Z75" s="27"/>
      <c r="AB75"/>
    </row>
    <row r="76" spans="4:26" ht="12.75">
      <c r="D76" s="27"/>
      <c r="L76" s="27"/>
      <c r="S76" s="27"/>
      <c r="Z76" s="27"/>
    </row>
    <row r="77" spans="4:26" ht="12.75">
      <c r="D77" s="27"/>
      <c r="L77" s="27"/>
      <c r="S77" s="27"/>
      <c r="Z77" s="27"/>
    </row>
    <row r="78" spans="4:26" ht="12.75">
      <c r="D78" s="27"/>
      <c r="L78" s="27"/>
      <c r="S78" s="27"/>
      <c r="Z78" s="27"/>
    </row>
    <row r="79" spans="4:26" ht="12.75">
      <c r="D79" s="27"/>
      <c r="L79" s="27"/>
      <c r="S79" s="27"/>
      <c r="Z79" s="27"/>
    </row>
    <row r="80" spans="4:26" ht="12.75">
      <c r="D80" s="27"/>
      <c r="L80" s="27"/>
      <c r="S80" s="27"/>
      <c r="Z80" s="27"/>
    </row>
    <row r="81" spans="4:26" ht="12.75">
      <c r="D81" s="27"/>
      <c r="L81" s="27"/>
      <c r="S81" s="27"/>
      <c r="Z81" s="27"/>
    </row>
    <row r="82" spans="4:26" ht="12.75">
      <c r="D82" s="27"/>
      <c r="L82" s="27"/>
      <c r="S82" s="27"/>
      <c r="Z82" s="27"/>
    </row>
    <row r="83" spans="4:26" ht="12.75">
      <c r="D83" s="27"/>
      <c r="L83" s="27"/>
      <c r="S83" s="27"/>
      <c r="Z83" s="27"/>
    </row>
    <row r="84" spans="4:26" ht="12.75">
      <c r="D84" s="27"/>
      <c r="L84" s="27"/>
      <c r="S84" s="27"/>
      <c r="Z84" s="27"/>
    </row>
    <row r="85" spans="4:26" ht="12.75">
      <c r="D85" s="27"/>
      <c r="L85" s="27"/>
      <c r="S85" s="27"/>
      <c r="Z85" s="27"/>
    </row>
    <row r="86" spans="4:26" ht="12.75">
      <c r="D86" s="27"/>
      <c r="L86" s="27"/>
      <c r="S86" s="27"/>
      <c r="Z86" s="27"/>
    </row>
    <row r="87" spans="4:26" ht="12.75">
      <c r="D87" s="27"/>
      <c r="L87" s="27"/>
      <c r="S87" s="27"/>
      <c r="Z87" s="27"/>
    </row>
    <row r="88" spans="4:26" ht="12.75">
      <c r="D88" s="27"/>
      <c r="L88" s="27"/>
      <c r="S88" s="27"/>
      <c r="Z88" s="27"/>
    </row>
    <row r="89" spans="4:26" ht="12.75">
      <c r="D89" s="27"/>
      <c r="L89" s="27"/>
      <c r="S89" s="27"/>
      <c r="Z89" s="27"/>
    </row>
    <row r="90" spans="4:26" ht="12.75">
      <c r="D90" s="27"/>
      <c r="L90" s="27"/>
      <c r="S90" s="27"/>
      <c r="Z90" s="27"/>
    </row>
    <row r="91" spans="4:26" ht="12.75">
      <c r="D91" s="27"/>
      <c r="L91" s="27"/>
      <c r="S91" s="27"/>
      <c r="Z91" s="27"/>
    </row>
    <row r="92" spans="4:26" ht="12.75">
      <c r="D92" s="27"/>
      <c r="L92" s="27"/>
      <c r="S92" s="27"/>
      <c r="Z92" s="27"/>
    </row>
    <row r="93" spans="4:26" ht="12.75">
      <c r="D93" s="27"/>
      <c r="L93" s="27"/>
      <c r="S93" s="27"/>
      <c r="Z93" s="27"/>
    </row>
    <row r="94" spans="4:26" ht="12.75">
      <c r="D94" s="27"/>
      <c r="L94" s="27"/>
      <c r="S94" s="27"/>
      <c r="Z94" s="27"/>
    </row>
    <row r="95" spans="4:26" ht="12.75">
      <c r="D95" s="27"/>
      <c r="L95" s="27"/>
      <c r="S95" s="27"/>
      <c r="Z95" s="27"/>
    </row>
    <row r="96" spans="4:26" ht="12.75">
      <c r="D96" s="27"/>
      <c r="L96" s="27"/>
      <c r="S96" s="27"/>
      <c r="Z96" s="27"/>
    </row>
    <row r="97" spans="4:26" ht="12.75">
      <c r="D97" s="27"/>
      <c r="L97" s="27"/>
      <c r="S97" s="27"/>
      <c r="Z97" s="27"/>
    </row>
    <row r="98" spans="4:26" ht="12.75">
      <c r="D98" s="27"/>
      <c r="L98" s="27"/>
      <c r="S98" s="27"/>
      <c r="Z98" s="27"/>
    </row>
    <row r="99" spans="4:26" ht="12.75">
      <c r="D99" s="27"/>
      <c r="L99" s="27"/>
      <c r="S99" s="27"/>
      <c r="Z99" s="27"/>
    </row>
    <row r="100" spans="4:26" ht="12.75">
      <c r="D100" s="27"/>
      <c r="L100" s="27"/>
      <c r="S100" s="27"/>
      <c r="Z100" s="27"/>
    </row>
    <row r="101" spans="4:26" ht="12.75">
      <c r="D101" s="27"/>
      <c r="L101" s="27"/>
      <c r="S101" s="27"/>
      <c r="Z101" s="27"/>
    </row>
    <row r="102" spans="4:26" ht="12.75">
      <c r="D102" s="27"/>
      <c r="L102" s="27"/>
      <c r="S102" s="27"/>
      <c r="Z102" s="27"/>
    </row>
    <row r="103" spans="4:26" ht="12.75">
      <c r="D103" s="27"/>
      <c r="L103" s="27"/>
      <c r="S103" s="27"/>
      <c r="Z103" s="27"/>
    </row>
    <row r="104" spans="4:26" ht="12.75">
      <c r="D104" s="27"/>
      <c r="L104" s="27"/>
      <c r="S104" s="27"/>
      <c r="Z104" s="27"/>
    </row>
    <row r="105" spans="4:26" ht="12.75">
      <c r="D105" s="27"/>
      <c r="L105" s="27"/>
      <c r="S105" s="27"/>
      <c r="Z105" s="27"/>
    </row>
    <row r="106" spans="4:26" ht="12.75">
      <c r="D106" s="27"/>
      <c r="L106" s="27"/>
      <c r="S106" s="27"/>
      <c r="Z106" s="27"/>
    </row>
    <row r="107" spans="4:26" ht="12.75">
      <c r="D107" s="27"/>
      <c r="L107" s="27"/>
      <c r="S107" s="27"/>
      <c r="Z107" s="27"/>
    </row>
    <row r="108" spans="4:26" ht="12.75">
      <c r="D108" s="27"/>
      <c r="L108" s="27"/>
      <c r="S108" s="27"/>
      <c r="Z108" s="27"/>
    </row>
    <row r="109" ht="12.75">
      <c r="D109" s="27"/>
    </row>
    <row r="110" ht="12.75">
      <c r="D110" s="27"/>
    </row>
    <row r="111" ht="12.75">
      <c r="D111" s="27"/>
    </row>
    <row r="112" ht="12.75">
      <c r="D112" s="27"/>
    </row>
    <row r="113" ht="12.75">
      <c r="D113" s="27"/>
    </row>
    <row r="114" ht="12.75">
      <c r="D114" s="27"/>
    </row>
    <row r="115" ht="12.75">
      <c r="D115" s="27"/>
    </row>
    <row r="116" ht="12.75">
      <c r="D116" s="27"/>
    </row>
    <row r="117" ht="12.75">
      <c r="D117" s="27"/>
    </row>
    <row r="118" ht="12.75">
      <c r="D118" s="27"/>
    </row>
    <row r="119" ht="12.75">
      <c r="D119" s="27"/>
    </row>
    <row r="120" ht="12.75">
      <c r="D120" s="27"/>
    </row>
    <row r="121" ht="12.75">
      <c r="D121" s="27"/>
    </row>
    <row r="122" ht="12.75">
      <c r="D122" s="27"/>
    </row>
    <row r="123" ht="12.75">
      <c r="D123" s="27"/>
    </row>
    <row r="124" ht="12.75">
      <c r="D124" s="27"/>
    </row>
    <row r="125" ht="12.75">
      <c r="D125" s="27"/>
    </row>
  </sheetData>
  <sheetProtection/>
  <printOptions/>
  <pageMargins left="0.11811023622047245" right="0.11811023622047245" top="0.15748031496062992" bottom="0.1968503937007874" header="0.31496062992125984" footer="0.31496062992125984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7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7.00390625" style="0" customWidth="1"/>
    <col min="2" max="2" width="6.8515625" style="33" customWidth="1"/>
    <col min="3" max="3" width="21.57421875" style="0" customWidth="1"/>
    <col min="4" max="4" width="9.140625" style="3" customWidth="1"/>
    <col min="7" max="7" width="6.57421875" style="0" customWidth="1"/>
    <col min="8" max="8" width="4.57421875" style="33" customWidth="1"/>
    <col min="9" max="9" width="16.00390625" style="0" customWidth="1"/>
    <col min="10" max="10" width="7.7109375" style="3" customWidth="1"/>
    <col min="11" max="11" width="1.421875" style="0" customWidth="1"/>
    <col min="12" max="12" width="6.7109375" style="0" customWidth="1"/>
    <col min="13" max="13" width="5.28125" style="0" customWidth="1"/>
    <col min="14" max="14" width="12.421875" style="0" customWidth="1"/>
    <col min="15" max="15" width="9.7109375" style="0" customWidth="1"/>
    <col min="16" max="16" width="1.421875" style="0" customWidth="1"/>
    <col min="17" max="17" width="6.140625" style="0" customWidth="1"/>
    <col min="18" max="18" width="5.28125" style="0" customWidth="1"/>
    <col min="19" max="19" width="14.57421875" style="0" customWidth="1"/>
    <col min="21" max="21" width="1.7109375" style="0" customWidth="1"/>
    <col min="22" max="22" width="6.7109375" style="0" customWidth="1"/>
    <col min="23" max="23" width="4.7109375" style="0" customWidth="1"/>
    <col min="24" max="24" width="16.28125" style="0" customWidth="1"/>
    <col min="25" max="25" width="7.28125" style="0" customWidth="1"/>
  </cols>
  <sheetData>
    <row r="1" spans="1:9" ht="18">
      <c r="A1" s="1" t="s">
        <v>237</v>
      </c>
      <c r="C1" s="2"/>
      <c r="I1" s="2"/>
    </row>
    <row r="2" spans="1:3" ht="12.75">
      <c r="A2" t="s">
        <v>238</v>
      </c>
      <c r="C2" s="2"/>
    </row>
    <row r="3" spans="1:24" ht="18">
      <c r="A3" s="79" t="s">
        <v>239</v>
      </c>
      <c r="B3" s="19" t="s">
        <v>240</v>
      </c>
      <c r="C3" s="80" t="s">
        <v>66</v>
      </c>
      <c r="D3" s="19" t="s">
        <v>241</v>
      </c>
      <c r="G3" s="1" t="s">
        <v>237</v>
      </c>
      <c r="L3" s="1" t="s">
        <v>237</v>
      </c>
      <c r="Q3" s="1" t="s">
        <v>237</v>
      </c>
      <c r="V3" s="1" t="s">
        <v>237</v>
      </c>
      <c r="W3" s="33"/>
      <c r="X3" s="2"/>
    </row>
    <row r="4" spans="1:25" ht="30.75" customHeight="1">
      <c r="A4" s="81">
        <v>1</v>
      </c>
      <c r="B4" s="28">
        <v>75</v>
      </c>
      <c r="C4" s="32" t="s">
        <v>242</v>
      </c>
      <c r="D4" s="82">
        <v>15.3</v>
      </c>
      <c r="E4">
        <v>15</v>
      </c>
      <c r="G4" s="83" t="s">
        <v>76</v>
      </c>
      <c r="H4" s="84"/>
      <c r="I4" s="85"/>
      <c r="J4" s="86"/>
      <c r="K4" s="87"/>
      <c r="L4" s="83" t="s">
        <v>243</v>
      </c>
      <c r="M4" s="84"/>
      <c r="N4" s="85"/>
      <c r="O4" s="84"/>
      <c r="P4" s="87"/>
      <c r="Q4" s="83" t="s">
        <v>244</v>
      </c>
      <c r="R4" s="84"/>
      <c r="S4" s="85"/>
      <c r="T4" s="84"/>
      <c r="U4" s="87"/>
      <c r="V4" s="83" t="s">
        <v>245</v>
      </c>
      <c r="W4" s="84"/>
      <c r="X4" s="84"/>
      <c r="Y4" s="84"/>
    </row>
    <row r="5" spans="1:25" ht="30.75" customHeight="1">
      <c r="A5" s="81">
        <v>2</v>
      </c>
      <c r="B5" s="28">
        <v>57</v>
      </c>
      <c r="C5" s="32" t="s">
        <v>121</v>
      </c>
      <c r="D5" s="82">
        <v>15.4</v>
      </c>
      <c r="E5">
        <v>12</v>
      </c>
      <c r="G5" s="79" t="s">
        <v>239</v>
      </c>
      <c r="H5" s="19" t="s">
        <v>246</v>
      </c>
      <c r="I5" s="80" t="s">
        <v>66</v>
      </c>
      <c r="J5" s="19" t="s">
        <v>241</v>
      </c>
      <c r="L5" s="79" t="s">
        <v>239</v>
      </c>
      <c r="M5" s="19" t="s">
        <v>246</v>
      </c>
      <c r="N5" s="80" t="s">
        <v>66</v>
      </c>
      <c r="O5" s="19" t="s">
        <v>241</v>
      </c>
      <c r="Q5" s="79" t="s">
        <v>239</v>
      </c>
      <c r="R5" s="19" t="s">
        <v>246</v>
      </c>
      <c r="S5" s="80" t="s">
        <v>66</v>
      </c>
      <c r="T5" s="19" t="s">
        <v>241</v>
      </c>
      <c r="V5" s="79" t="s">
        <v>239</v>
      </c>
      <c r="W5" s="19" t="s">
        <v>246</v>
      </c>
      <c r="X5" s="80" t="s">
        <v>66</v>
      </c>
      <c r="Y5" s="19" t="s">
        <v>241</v>
      </c>
    </row>
    <row r="6" spans="1:25" ht="30.75" customHeight="1">
      <c r="A6" s="81">
        <v>3</v>
      </c>
      <c r="B6" s="28">
        <v>74</v>
      </c>
      <c r="C6" s="32" t="s">
        <v>247</v>
      </c>
      <c r="D6" s="82">
        <v>15.44</v>
      </c>
      <c r="E6">
        <v>10</v>
      </c>
      <c r="G6" s="81">
        <v>1</v>
      </c>
      <c r="H6" s="28">
        <v>53</v>
      </c>
      <c r="I6" s="32" t="s">
        <v>104</v>
      </c>
      <c r="J6" s="82" t="s">
        <v>248</v>
      </c>
      <c r="L6" s="81">
        <v>1</v>
      </c>
      <c r="M6" s="28">
        <v>52</v>
      </c>
      <c r="N6" s="29" t="s">
        <v>222</v>
      </c>
      <c r="O6" s="82" t="s">
        <v>249</v>
      </c>
      <c r="Q6" s="81">
        <v>1</v>
      </c>
      <c r="R6" s="28">
        <v>57</v>
      </c>
      <c r="S6" s="32" t="s">
        <v>121</v>
      </c>
      <c r="T6" s="82" t="s">
        <v>250</v>
      </c>
      <c r="V6" s="81">
        <v>1</v>
      </c>
      <c r="W6" s="28">
        <v>74</v>
      </c>
      <c r="X6" s="32" t="s">
        <v>247</v>
      </c>
      <c r="Y6" s="82" t="s">
        <v>251</v>
      </c>
    </row>
    <row r="7" spans="1:25" ht="30.75" customHeight="1">
      <c r="A7" s="81">
        <v>4</v>
      </c>
      <c r="B7" s="28">
        <v>78</v>
      </c>
      <c r="C7" s="32" t="s">
        <v>94</v>
      </c>
      <c r="D7" s="82">
        <v>16.05</v>
      </c>
      <c r="E7">
        <v>8</v>
      </c>
      <c r="G7" s="81">
        <v>2</v>
      </c>
      <c r="H7" s="28">
        <v>77</v>
      </c>
      <c r="I7" s="32" t="s">
        <v>227</v>
      </c>
      <c r="J7" s="82">
        <v>20.25</v>
      </c>
      <c r="L7" s="81">
        <v>2</v>
      </c>
      <c r="M7" s="28">
        <v>47</v>
      </c>
      <c r="N7" s="32" t="s">
        <v>136</v>
      </c>
      <c r="O7" s="82" t="s">
        <v>254</v>
      </c>
      <c r="Q7" s="81">
        <v>2</v>
      </c>
      <c r="R7" s="28">
        <v>68</v>
      </c>
      <c r="S7" s="32" t="s">
        <v>255</v>
      </c>
      <c r="T7" s="82" t="s">
        <v>256</v>
      </c>
      <c r="V7" s="81">
        <v>2</v>
      </c>
      <c r="W7" s="28">
        <v>78</v>
      </c>
      <c r="X7" s="32" t="s">
        <v>94</v>
      </c>
      <c r="Y7" s="82" t="s">
        <v>257</v>
      </c>
    </row>
    <row r="8" spans="1:25" ht="30.75" customHeight="1">
      <c r="A8" s="81">
        <v>5</v>
      </c>
      <c r="B8" s="28">
        <v>77</v>
      </c>
      <c r="C8" s="32" t="s">
        <v>124</v>
      </c>
      <c r="D8" s="82">
        <v>16.13</v>
      </c>
      <c r="E8">
        <v>6</v>
      </c>
      <c r="G8" s="81">
        <v>3</v>
      </c>
      <c r="H8" s="28">
        <v>72</v>
      </c>
      <c r="I8" s="32" t="s">
        <v>252</v>
      </c>
      <c r="J8" s="82" t="s">
        <v>253</v>
      </c>
      <c r="L8" s="81">
        <v>3</v>
      </c>
      <c r="M8" s="28">
        <v>49</v>
      </c>
      <c r="N8" s="32" t="s">
        <v>258</v>
      </c>
      <c r="O8" s="82" t="s">
        <v>259</v>
      </c>
      <c r="Q8" s="81">
        <v>3</v>
      </c>
      <c r="R8" s="28">
        <v>62</v>
      </c>
      <c r="S8" s="32" t="s">
        <v>260</v>
      </c>
      <c r="T8" s="82" t="s">
        <v>261</v>
      </c>
      <c r="V8" s="81">
        <v>3</v>
      </c>
      <c r="W8" s="28">
        <v>77</v>
      </c>
      <c r="X8" s="32" t="s">
        <v>124</v>
      </c>
      <c r="Y8" s="82" t="s">
        <v>262</v>
      </c>
    </row>
    <row r="9" spans="1:25" ht="30.75" customHeight="1">
      <c r="A9" s="81">
        <v>6</v>
      </c>
      <c r="B9" s="28">
        <v>73</v>
      </c>
      <c r="C9" s="32" t="s">
        <v>122</v>
      </c>
      <c r="D9" s="82">
        <v>16.17</v>
      </c>
      <c r="E9">
        <v>5</v>
      </c>
      <c r="L9" s="81">
        <v>4</v>
      </c>
      <c r="M9" s="28">
        <v>57</v>
      </c>
      <c r="N9" s="32" t="s">
        <v>142</v>
      </c>
      <c r="O9" s="82" t="s">
        <v>263</v>
      </c>
      <c r="Q9" s="81">
        <v>4</v>
      </c>
      <c r="R9" s="28">
        <v>68</v>
      </c>
      <c r="S9" s="32" t="s">
        <v>103</v>
      </c>
      <c r="T9" s="82" t="s">
        <v>264</v>
      </c>
      <c r="V9" s="81">
        <v>4</v>
      </c>
      <c r="W9" s="28">
        <v>73</v>
      </c>
      <c r="X9" s="32" t="s">
        <v>122</v>
      </c>
      <c r="Y9" s="82" t="s">
        <v>265</v>
      </c>
    </row>
    <row r="10" spans="1:25" ht="30.75" customHeight="1">
      <c r="A10" s="81">
        <v>7</v>
      </c>
      <c r="B10" s="28">
        <v>68</v>
      </c>
      <c r="C10" s="32" t="s">
        <v>255</v>
      </c>
      <c r="D10" s="82">
        <v>16.31</v>
      </c>
      <c r="E10">
        <v>4</v>
      </c>
      <c r="L10" s="81">
        <v>5</v>
      </c>
      <c r="M10" s="28">
        <v>48</v>
      </c>
      <c r="N10" s="32" t="s">
        <v>266</v>
      </c>
      <c r="O10" s="82" t="s">
        <v>267</v>
      </c>
      <c r="Q10" s="81">
        <v>5</v>
      </c>
      <c r="R10" s="28">
        <v>62</v>
      </c>
      <c r="S10" s="32" t="s">
        <v>163</v>
      </c>
      <c r="T10" s="82" t="s">
        <v>268</v>
      </c>
      <c r="V10" s="81">
        <v>5</v>
      </c>
      <c r="W10" s="28">
        <v>70</v>
      </c>
      <c r="X10" s="32" t="s">
        <v>269</v>
      </c>
      <c r="Y10" s="82" t="s">
        <v>256</v>
      </c>
    </row>
    <row r="11" spans="1:25" ht="30.75" customHeight="1">
      <c r="A11" s="81">
        <v>7</v>
      </c>
      <c r="B11" s="28">
        <v>70</v>
      </c>
      <c r="C11" s="32" t="s">
        <v>269</v>
      </c>
      <c r="D11" s="82">
        <v>16.31</v>
      </c>
      <c r="E11">
        <v>3</v>
      </c>
      <c r="Q11" s="81">
        <v>6</v>
      </c>
      <c r="R11" s="28">
        <v>57</v>
      </c>
      <c r="S11" s="32" t="s">
        <v>140</v>
      </c>
      <c r="T11" s="82" t="s">
        <v>270</v>
      </c>
      <c r="V11" s="81">
        <v>6</v>
      </c>
      <c r="W11" s="28">
        <v>85</v>
      </c>
      <c r="X11" s="32" t="s">
        <v>271</v>
      </c>
      <c r="Y11" s="82" t="s">
        <v>272</v>
      </c>
    </row>
    <row r="12" spans="1:25" ht="30.75" customHeight="1">
      <c r="A12" s="81">
        <v>9</v>
      </c>
      <c r="B12" s="28">
        <v>52</v>
      </c>
      <c r="C12" s="29" t="s">
        <v>222</v>
      </c>
      <c r="D12" s="82">
        <v>16.4</v>
      </c>
      <c r="E12">
        <v>2</v>
      </c>
      <c r="Q12" s="81">
        <v>7</v>
      </c>
      <c r="R12" s="28">
        <v>58</v>
      </c>
      <c r="S12" s="32" t="s">
        <v>144</v>
      </c>
      <c r="T12" s="82" t="s">
        <v>273</v>
      </c>
      <c r="V12" s="81">
        <v>7</v>
      </c>
      <c r="W12" s="28">
        <v>87</v>
      </c>
      <c r="X12" s="32" t="s">
        <v>119</v>
      </c>
      <c r="Y12" s="82" t="s">
        <v>274</v>
      </c>
    </row>
    <row r="13" spans="1:25" ht="30.75" customHeight="1">
      <c r="A13" s="81">
        <v>10</v>
      </c>
      <c r="B13" s="28">
        <v>62</v>
      </c>
      <c r="C13" s="32" t="s">
        <v>260</v>
      </c>
      <c r="D13" s="82">
        <v>16.55</v>
      </c>
      <c r="E13">
        <v>1</v>
      </c>
      <c r="Q13" s="81">
        <v>8</v>
      </c>
      <c r="R13" s="28">
        <v>59</v>
      </c>
      <c r="S13" s="32" t="s">
        <v>159</v>
      </c>
      <c r="T13" s="82" t="s">
        <v>275</v>
      </c>
      <c r="V13" s="81">
        <v>8</v>
      </c>
      <c r="W13" s="28">
        <v>74</v>
      </c>
      <c r="X13" s="32" t="s">
        <v>276</v>
      </c>
      <c r="Y13" s="82" t="s">
        <v>277</v>
      </c>
    </row>
    <row r="14" spans="1:25" ht="30.75" customHeight="1">
      <c r="A14" s="81">
        <v>11</v>
      </c>
      <c r="B14" s="28">
        <v>85</v>
      </c>
      <c r="C14" s="32" t="s">
        <v>271</v>
      </c>
      <c r="D14" s="82">
        <v>17.04</v>
      </c>
      <c r="Q14" s="81">
        <v>9</v>
      </c>
      <c r="R14" s="28">
        <v>65</v>
      </c>
      <c r="S14" s="32" t="s">
        <v>152</v>
      </c>
      <c r="T14" s="82" t="s">
        <v>278</v>
      </c>
      <c r="V14" s="81">
        <v>9</v>
      </c>
      <c r="W14" s="28">
        <v>74</v>
      </c>
      <c r="X14" s="32" t="s">
        <v>168</v>
      </c>
      <c r="Y14" s="82" t="s">
        <v>279</v>
      </c>
    </row>
    <row r="15" spans="1:25" ht="30.75" customHeight="1">
      <c r="A15" s="81">
        <v>12</v>
      </c>
      <c r="B15" s="28">
        <v>87</v>
      </c>
      <c r="C15" s="32" t="s">
        <v>119</v>
      </c>
      <c r="D15" s="82">
        <v>17.06</v>
      </c>
      <c r="Q15" s="81">
        <v>10</v>
      </c>
      <c r="R15" s="28">
        <v>62</v>
      </c>
      <c r="S15" s="32" t="s">
        <v>280</v>
      </c>
      <c r="T15" s="82" t="s">
        <v>281</v>
      </c>
      <c r="V15" s="81">
        <v>10</v>
      </c>
      <c r="W15" s="28">
        <v>61</v>
      </c>
      <c r="X15" s="32" t="s">
        <v>282</v>
      </c>
      <c r="Y15" s="82" t="s">
        <v>283</v>
      </c>
    </row>
    <row r="16" spans="1:25" ht="30.75" customHeight="1">
      <c r="A16" s="81">
        <v>13</v>
      </c>
      <c r="B16" s="28">
        <v>74</v>
      </c>
      <c r="C16" s="32" t="s">
        <v>276</v>
      </c>
      <c r="D16" s="82">
        <v>17.12</v>
      </c>
      <c r="Q16" s="81">
        <v>11</v>
      </c>
      <c r="R16" s="28">
        <v>61</v>
      </c>
      <c r="S16" s="32" t="s">
        <v>170</v>
      </c>
      <c r="T16" s="82" t="s">
        <v>284</v>
      </c>
      <c r="V16" s="81">
        <v>11</v>
      </c>
      <c r="W16" s="28">
        <v>95</v>
      </c>
      <c r="X16" s="32" t="s">
        <v>285</v>
      </c>
      <c r="Y16" s="82" t="s">
        <v>286</v>
      </c>
    </row>
    <row r="17" spans="1:25" ht="30.75" customHeight="1">
      <c r="A17" s="81">
        <v>14</v>
      </c>
      <c r="B17" s="28">
        <v>68</v>
      </c>
      <c r="C17" s="32" t="s">
        <v>103</v>
      </c>
      <c r="D17" s="82">
        <v>17.13</v>
      </c>
      <c r="Q17" s="81">
        <v>12</v>
      </c>
      <c r="R17" s="28">
        <v>64</v>
      </c>
      <c r="S17" s="32" t="s">
        <v>287</v>
      </c>
      <c r="T17" s="82" t="s">
        <v>286</v>
      </c>
      <c r="V17" s="81">
        <v>12</v>
      </c>
      <c r="W17" s="28">
        <v>94</v>
      </c>
      <c r="X17" s="32" t="s">
        <v>288</v>
      </c>
      <c r="Y17" s="82" t="s">
        <v>289</v>
      </c>
    </row>
    <row r="18" spans="1:25" ht="30.75" customHeight="1">
      <c r="A18" s="81">
        <v>15</v>
      </c>
      <c r="B18" s="28">
        <v>62</v>
      </c>
      <c r="C18" s="32" t="s">
        <v>163</v>
      </c>
      <c r="D18" s="82">
        <v>17.15</v>
      </c>
      <c r="Q18" s="81">
        <v>13</v>
      </c>
      <c r="R18" s="28">
        <v>65</v>
      </c>
      <c r="S18" s="32" t="s">
        <v>290</v>
      </c>
      <c r="T18" s="82" t="s">
        <v>291</v>
      </c>
      <c r="V18" s="81">
        <v>13</v>
      </c>
      <c r="W18" s="28">
        <v>73</v>
      </c>
      <c r="X18" s="32" t="s">
        <v>292</v>
      </c>
      <c r="Y18" s="82" t="s">
        <v>293</v>
      </c>
    </row>
    <row r="19" spans="1:25" ht="30.75" customHeight="1">
      <c r="A19" s="81">
        <v>16</v>
      </c>
      <c r="B19" s="28">
        <v>57</v>
      </c>
      <c r="C19" s="32" t="s">
        <v>140</v>
      </c>
      <c r="D19" s="82">
        <v>17.24</v>
      </c>
      <c r="Q19" s="81">
        <v>14</v>
      </c>
      <c r="R19" s="28">
        <v>65</v>
      </c>
      <c r="S19" s="32" t="s">
        <v>146</v>
      </c>
      <c r="T19" s="82" t="s">
        <v>294</v>
      </c>
      <c r="V19" s="81">
        <v>14</v>
      </c>
      <c r="W19" s="28">
        <v>61</v>
      </c>
      <c r="X19" s="32" t="s">
        <v>295</v>
      </c>
      <c r="Y19" s="82" t="s">
        <v>296</v>
      </c>
    </row>
    <row r="20" spans="1:20" ht="30.75" customHeight="1">
      <c r="A20" s="81">
        <v>17</v>
      </c>
      <c r="B20" s="28">
        <v>58</v>
      </c>
      <c r="C20" s="32" t="s">
        <v>144</v>
      </c>
      <c r="D20" s="82">
        <v>17.47</v>
      </c>
      <c r="Q20" s="81">
        <v>15</v>
      </c>
      <c r="R20" s="28">
        <v>63</v>
      </c>
      <c r="S20" s="32" t="s">
        <v>297</v>
      </c>
      <c r="T20" s="82" t="s">
        <v>293</v>
      </c>
    </row>
    <row r="21" spans="1:20" ht="30.75" customHeight="1">
      <c r="A21" s="81">
        <v>18</v>
      </c>
      <c r="B21" s="28">
        <v>59</v>
      </c>
      <c r="C21" s="32" t="s">
        <v>159</v>
      </c>
      <c r="D21" s="82">
        <v>17.49</v>
      </c>
      <c r="Q21" s="81">
        <v>16</v>
      </c>
      <c r="R21" s="28">
        <v>68</v>
      </c>
      <c r="S21" s="32" t="s">
        <v>298</v>
      </c>
      <c r="T21" s="82" t="s">
        <v>299</v>
      </c>
    </row>
    <row r="22" spans="1:4" ht="30.75" customHeight="1">
      <c r="A22" s="81">
        <v>19</v>
      </c>
      <c r="B22" s="28">
        <v>47</v>
      </c>
      <c r="C22" s="32" t="s">
        <v>136</v>
      </c>
      <c r="D22" s="82">
        <v>17.56</v>
      </c>
    </row>
    <row r="23" spans="1:4" ht="30.75" customHeight="1">
      <c r="A23" s="81">
        <v>20</v>
      </c>
      <c r="B23" s="28">
        <v>65</v>
      </c>
      <c r="C23" s="32" t="s">
        <v>152</v>
      </c>
      <c r="D23" s="82">
        <v>18.02</v>
      </c>
    </row>
    <row r="24" spans="1:4" ht="30.75" customHeight="1">
      <c r="A24" s="81">
        <v>21</v>
      </c>
      <c r="B24" s="28">
        <v>49</v>
      </c>
      <c r="C24" s="32" t="s">
        <v>258</v>
      </c>
      <c r="D24" s="82">
        <v>18.06</v>
      </c>
    </row>
    <row r="25" spans="1:4" ht="30.75" customHeight="1">
      <c r="A25" s="81">
        <v>22</v>
      </c>
      <c r="B25" s="28">
        <v>57</v>
      </c>
      <c r="C25" s="32" t="s">
        <v>142</v>
      </c>
      <c r="D25" s="82">
        <v>18.21</v>
      </c>
    </row>
    <row r="26" spans="1:4" ht="30.75" customHeight="1">
      <c r="A26" s="81">
        <v>23</v>
      </c>
      <c r="B26" s="28">
        <v>74</v>
      </c>
      <c r="C26" s="32" t="s">
        <v>168</v>
      </c>
      <c r="D26" s="82">
        <v>18.24</v>
      </c>
    </row>
    <row r="27" spans="1:4" ht="30.75" customHeight="1">
      <c r="A27" s="81">
        <v>24</v>
      </c>
      <c r="B27" s="28">
        <v>61</v>
      </c>
      <c r="C27" s="32" t="s">
        <v>282</v>
      </c>
      <c r="D27" s="82">
        <v>18.37</v>
      </c>
    </row>
    <row r="28" spans="1:4" ht="30.75" customHeight="1">
      <c r="A28" s="81">
        <v>25</v>
      </c>
      <c r="B28" s="28">
        <v>62</v>
      </c>
      <c r="C28" s="32" t="s">
        <v>280</v>
      </c>
      <c r="D28" s="82">
        <v>18.39</v>
      </c>
    </row>
    <row r="29" spans="1:4" ht="30.75" customHeight="1">
      <c r="A29" s="81">
        <v>26</v>
      </c>
      <c r="B29" s="28">
        <v>61</v>
      </c>
      <c r="C29" s="32" t="s">
        <v>170</v>
      </c>
      <c r="D29" s="82">
        <v>19.01</v>
      </c>
    </row>
    <row r="30" spans="1:4" ht="30.75" customHeight="1">
      <c r="A30" s="81">
        <v>27</v>
      </c>
      <c r="B30" s="28">
        <v>95</v>
      </c>
      <c r="C30" s="32" t="s">
        <v>285</v>
      </c>
      <c r="D30" s="82">
        <v>19.02</v>
      </c>
    </row>
    <row r="31" spans="1:4" ht="30.75" customHeight="1">
      <c r="A31" s="81">
        <v>27</v>
      </c>
      <c r="B31" s="28">
        <v>64</v>
      </c>
      <c r="C31" s="32" t="s">
        <v>287</v>
      </c>
      <c r="D31" s="82">
        <v>19.02</v>
      </c>
    </row>
    <row r="32" spans="1:4" ht="30.75" customHeight="1">
      <c r="A32" s="81">
        <v>29</v>
      </c>
      <c r="B32" s="28">
        <v>65</v>
      </c>
      <c r="C32" s="32" t="s">
        <v>290</v>
      </c>
      <c r="D32" s="82">
        <v>19.1</v>
      </c>
    </row>
    <row r="33" spans="1:4" ht="30.75" customHeight="1">
      <c r="A33" s="81">
        <v>30</v>
      </c>
      <c r="B33" s="28">
        <v>65</v>
      </c>
      <c r="C33" s="32" t="s">
        <v>146</v>
      </c>
      <c r="D33" s="82">
        <v>19.14</v>
      </c>
    </row>
    <row r="34" spans="1:4" ht="30.75" customHeight="1">
      <c r="A34" s="81">
        <v>31</v>
      </c>
      <c r="B34" s="28">
        <v>48</v>
      </c>
      <c r="C34" s="32" t="s">
        <v>266</v>
      </c>
      <c r="D34" s="82">
        <v>19.17</v>
      </c>
    </row>
    <row r="35" spans="1:4" ht="30.75" customHeight="1">
      <c r="A35" s="81">
        <v>32</v>
      </c>
      <c r="B35" s="28">
        <v>94</v>
      </c>
      <c r="C35" s="32" t="s">
        <v>288</v>
      </c>
      <c r="D35" s="82">
        <v>19.21</v>
      </c>
    </row>
    <row r="36" spans="1:4" ht="30.75" customHeight="1">
      <c r="A36" s="81">
        <v>33</v>
      </c>
      <c r="B36" s="28">
        <v>73</v>
      </c>
      <c r="C36" s="32" t="s">
        <v>292</v>
      </c>
      <c r="D36" s="82">
        <v>19.31</v>
      </c>
    </row>
    <row r="37" spans="1:4" ht="30.75" customHeight="1">
      <c r="A37" s="81">
        <v>33</v>
      </c>
      <c r="B37" s="28">
        <v>63</v>
      </c>
      <c r="C37" s="32" t="s">
        <v>297</v>
      </c>
      <c r="D37" s="82">
        <v>19.31</v>
      </c>
    </row>
    <row r="38" spans="1:4" ht="30.75" customHeight="1">
      <c r="A38" s="81">
        <v>34</v>
      </c>
      <c r="B38" s="28">
        <v>53</v>
      </c>
      <c r="C38" s="32" t="s">
        <v>104</v>
      </c>
      <c r="D38" s="82">
        <v>19.35</v>
      </c>
    </row>
    <row r="39" spans="1:4" ht="30.75" customHeight="1">
      <c r="A39" s="81">
        <v>35</v>
      </c>
      <c r="B39" s="28">
        <v>61</v>
      </c>
      <c r="C39" s="32" t="s">
        <v>295</v>
      </c>
      <c r="D39" s="82">
        <v>20.05</v>
      </c>
    </row>
    <row r="40" spans="1:4" ht="30.75" customHeight="1">
      <c r="A40" s="81">
        <v>36</v>
      </c>
      <c r="B40" s="28">
        <v>77</v>
      </c>
      <c r="C40" s="32" t="s">
        <v>227</v>
      </c>
      <c r="D40" s="82">
        <v>20.25</v>
      </c>
    </row>
    <row r="41" spans="1:4" ht="30.75" customHeight="1">
      <c r="A41" s="81">
        <v>37</v>
      </c>
      <c r="B41" s="28">
        <v>72</v>
      </c>
      <c r="C41" s="32" t="s">
        <v>252</v>
      </c>
      <c r="D41" s="82">
        <v>21.07</v>
      </c>
    </row>
    <row r="42" spans="1:4" ht="30.75" customHeight="1">
      <c r="A42" s="81">
        <v>38</v>
      </c>
      <c r="B42" s="28">
        <v>68</v>
      </c>
      <c r="C42" s="32" t="s">
        <v>298</v>
      </c>
      <c r="D42" s="82">
        <v>25.27</v>
      </c>
    </row>
    <row r="43" spans="2:6" ht="30.75" customHeight="1">
      <c r="B43"/>
      <c r="C43" s="33"/>
      <c r="D43"/>
      <c r="F43" s="3"/>
    </row>
    <row r="44" spans="2:6" ht="30.75" customHeight="1">
      <c r="B44"/>
      <c r="C44" s="33"/>
      <c r="D44"/>
      <c r="F44" s="3"/>
    </row>
    <row r="45" spans="2:4" ht="30.75" customHeight="1">
      <c r="B45"/>
      <c r="D45"/>
    </row>
    <row r="46" spans="2:4" ht="30.75" customHeight="1">
      <c r="B46"/>
      <c r="D46"/>
    </row>
    <row r="47" spans="2:4" ht="30.75" customHeight="1">
      <c r="B47"/>
      <c r="D47"/>
    </row>
    <row r="48" spans="2:4" ht="30.75" customHeight="1">
      <c r="B48"/>
      <c r="D48"/>
    </row>
    <row r="49" spans="2:4" ht="30.75" customHeight="1">
      <c r="B49"/>
      <c r="D49"/>
    </row>
    <row r="50" spans="2:4" ht="30.75" customHeight="1">
      <c r="B50"/>
      <c r="D50"/>
    </row>
    <row r="51" spans="2:4" ht="30.75" customHeight="1">
      <c r="B51"/>
      <c r="D51"/>
    </row>
    <row r="52" spans="2:4" ht="30.75" customHeight="1">
      <c r="B52"/>
      <c r="D52"/>
    </row>
    <row r="53" spans="2:4" ht="30.75" customHeight="1">
      <c r="B53"/>
      <c r="D53"/>
    </row>
    <row r="54" spans="2:4" ht="30.75" customHeight="1">
      <c r="B54"/>
      <c r="D54"/>
    </row>
    <row r="55" spans="2:10" ht="30.75" customHeight="1">
      <c r="B55"/>
      <c r="D55"/>
      <c r="H55"/>
      <c r="J55"/>
    </row>
    <row r="56" spans="2:10" ht="30.75" customHeight="1">
      <c r="B56"/>
      <c r="D56"/>
      <c r="H56"/>
      <c r="J56"/>
    </row>
    <row r="57" spans="2:10" ht="12.75">
      <c r="B57"/>
      <c r="D57"/>
      <c r="H57"/>
      <c r="J57"/>
    </row>
    <row r="58" spans="2:10" ht="12.75">
      <c r="B58"/>
      <c r="D58"/>
      <c r="H58"/>
      <c r="J58"/>
    </row>
    <row r="59" spans="2:10" ht="12.75">
      <c r="B59"/>
      <c r="D59"/>
      <c r="H59"/>
      <c r="J59"/>
    </row>
    <row r="60" spans="2:10" ht="12.75">
      <c r="B60"/>
      <c r="D60"/>
      <c r="H60"/>
      <c r="J60"/>
    </row>
    <row r="61" spans="2:10" ht="12.75">
      <c r="B61"/>
      <c r="D61"/>
      <c r="H61"/>
      <c r="J61"/>
    </row>
    <row r="62" spans="2:10" ht="12.75">
      <c r="B62"/>
      <c r="D62"/>
      <c r="H62"/>
      <c r="J62"/>
    </row>
    <row r="63" spans="2:10" ht="12.75">
      <c r="B63"/>
      <c r="D63"/>
      <c r="H63"/>
      <c r="J63"/>
    </row>
    <row r="64" spans="2:10" ht="12.75">
      <c r="B64"/>
      <c r="D64"/>
      <c r="H64"/>
      <c r="J64"/>
    </row>
    <row r="65" spans="2:10" ht="12.75">
      <c r="B65"/>
      <c r="D65"/>
      <c r="H65"/>
      <c r="J65"/>
    </row>
    <row r="66" spans="2:10" ht="12.75">
      <c r="B66"/>
      <c r="D66"/>
      <c r="H66"/>
      <c r="J66"/>
    </row>
    <row r="67" spans="2:10" ht="12.75">
      <c r="B67"/>
      <c r="D67"/>
      <c r="H67"/>
      <c r="J67"/>
    </row>
    <row r="68" spans="2:10" ht="12.75">
      <c r="B68"/>
      <c r="D68"/>
      <c r="H68"/>
      <c r="J68"/>
    </row>
    <row r="69" spans="2:10" ht="12.75">
      <c r="B69"/>
      <c r="D69"/>
      <c r="H69"/>
      <c r="J69"/>
    </row>
    <row r="70" spans="2:10" ht="12.75">
      <c r="B70"/>
      <c r="D70"/>
      <c r="H70"/>
      <c r="J70"/>
    </row>
    <row r="71" spans="2:10" ht="12.75">
      <c r="B71"/>
      <c r="D71"/>
      <c r="H71"/>
      <c r="J71"/>
    </row>
    <row r="72" spans="2:10" ht="12.75">
      <c r="B72"/>
      <c r="C72" s="33"/>
      <c r="D72"/>
      <c r="F72" s="27"/>
      <c r="G72" s="88"/>
      <c r="H72" s="3"/>
      <c r="J72"/>
    </row>
    <row r="73" spans="2:10" ht="12.75">
      <c r="B73"/>
      <c r="C73" s="33"/>
      <c r="D73"/>
      <c r="F73" s="27"/>
      <c r="G73" s="88"/>
      <c r="H73" s="3"/>
      <c r="J73"/>
    </row>
    <row r="74" spans="2:10" ht="12.75">
      <c r="B74"/>
      <c r="C74" s="33"/>
      <c r="D74"/>
      <c r="F74" s="27"/>
      <c r="G74" s="88"/>
      <c r="H74" s="3"/>
      <c r="J74"/>
    </row>
    <row r="75" spans="2:10" ht="12.75">
      <c r="B75"/>
      <c r="C75" s="33"/>
      <c r="D75"/>
      <c r="F75" s="27"/>
      <c r="G75" s="88"/>
      <c r="H75" s="3"/>
      <c r="J75"/>
    </row>
    <row r="76" spans="2:10" ht="12.75">
      <c r="B76"/>
      <c r="C76" s="33"/>
      <c r="D76"/>
      <c r="F76" s="27"/>
      <c r="G76" s="88"/>
      <c r="H76" s="3"/>
      <c r="J76"/>
    </row>
    <row r="77" spans="2:10" ht="12.75">
      <c r="B77"/>
      <c r="C77" s="33"/>
      <c r="D77"/>
      <c r="F77" s="27"/>
      <c r="G77" s="88"/>
      <c r="H77" s="3"/>
      <c r="J77"/>
    </row>
    <row r="78" spans="2:10" ht="12.75">
      <c r="B78"/>
      <c r="C78" s="33"/>
      <c r="D78"/>
      <c r="F78" s="27"/>
      <c r="G78" s="88"/>
      <c r="H78" s="3"/>
      <c r="J78"/>
    </row>
    <row r="79" spans="2:10" ht="12.75">
      <c r="B79"/>
      <c r="C79" s="33"/>
      <c r="D79"/>
      <c r="F79" s="27"/>
      <c r="G79" s="88"/>
      <c r="H79" s="3"/>
      <c r="J79"/>
    </row>
    <row r="80" spans="2:10" ht="12.75">
      <c r="B80"/>
      <c r="C80" s="33"/>
      <c r="D80"/>
      <c r="F80" s="27"/>
      <c r="G80" s="88"/>
      <c r="H80" s="3"/>
      <c r="J80"/>
    </row>
    <row r="81" spans="2:10" ht="12.75">
      <c r="B81"/>
      <c r="C81" s="33"/>
      <c r="D81"/>
      <c r="F81" s="27"/>
      <c r="G81" s="88"/>
      <c r="H81" s="3"/>
      <c r="J81"/>
    </row>
    <row r="82" spans="2:10" ht="12.75">
      <c r="B82"/>
      <c r="C82" s="33"/>
      <c r="D82"/>
      <c r="F82" s="27"/>
      <c r="G82" s="88"/>
      <c r="H82" s="3"/>
      <c r="J82"/>
    </row>
    <row r="83" spans="2:10" ht="12.75">
      <c r="B83"/>
      <c r="C83" s="33"/>
      <c r="D83"/>
      <c r="F83" s="27"/>
      <c r="G83" s="88"/>
      <c r="H83" s="3"/>
      <c r="J83"/>
    </row>
    <row r="84" spans="2:10" ht="12.75">
      <c r="B84"/>
      <c r="C84" s="33"/>
      <c r="D84"/>
      <c r="F84" s="27"/>
      <c r="G84" s="88"/>
      <c r="H84" s="3"/>
      <c r="J84"/>
    </row>
    <row r="85" spans="2:10" ht="12.75">
      <c r="B85"/>
      <c r="C85" s="33"/>
      <c r="D85"/>
      <c r="F85" s="27"/>
      <c r="G85" s="88"/>
      <c r="H85" s="3"/>
      <c r="J85"/>
    </row>
    <row r="86" spans="2:10" ht="12.75">
      <c r="B86"/>
      <c r="C86" s="33"/>
      <c r="D86"/>
      <c r="F86" s="27"/>
      <c r="G86" s="88"/>
      <c r="H86" s="3"/>
      <c r="J86"/>
    </row>
    <row r="87" spans="2:10" ht="12.75">
      <c r="B87"/>
      <c r="C87" s="33"/>
      <c r="D87"/>
      <c r="F87" s="27"/>
      <c r="G87" s="88"/>
      <c r="H87" s="3"/>
      <c r="J87"/>
    </row>
    <row r="88" spans="2:10" ht="12.75">
      <c r="B88"/>
      <c r="C88" s="33"/>
      <c r="D88"/>
      <c r="F88" s="27"/>
      <c r="G88" s="88"/>
      <c r="H88" s="3"/>
      <c r="J88"/>
    </row>
    <row r="89" spans="2:10" ht="12.75">
      <c r="B89"/>
      <c r="C89" s="33"/>
      <c r="D89"/>
      <c r="F89" s="27"/>
      <c r="G89" s="88"/>
      <c r="H89" s="3"/>
      <c r="J89"/>
    </row>
    <row r="90" spans="2:10" ht="12.75">
      <c r="B90"/>
      <c r="C90" s="33"/>
      <c r="D90"/>
      <c r="F90" s="27"/>
      <c r="G90" s="88"/>
      <c r="H90" s="3"/>
      <c r="J90"/>
    </row>
    <row r="91" spans="2:10" ht="12.75">
      <c r="B91"/>
      <c r="C91" s="33"/>
      <c r="D91"/>
      <c r="F91" s="27"/>
      <c r="G91" s="88"/>
      <c r="H91" s="3"/>
      <c r="J91"/>
    </row>
    <row r="92" spans="2:10" ht="12.75">
      <c r="B92"/>
      <c r="C92" s="33"/>
      <c r="D92"/>
      <c r="F92" s="27"/>
      <c r="G92" s="88"/>
      <c r="H92" s="3"/>
      <c r="J92"/>
    </row>
    <row r="93" spans="4:10" ht="12.75">
      <c r="D93" s="88"/>
      <c r="J93" s="88"/>
    </row>
    <row r="94" spans="4:10" ht="12.75">
      <c r="D94" s="88"/>
      <c r="J94" s="88"/>
    </row>
    <row r="95" spans="4:10" ht="12.75">
      <c r="D95" s="88"/>
      <c r="J95" s="88"/>
    </row>
    <row r="96" spans="4:10" ht="12.75">
      <c r="D96" s="88"/>
      <c r="J96" s="88"/>
    </row>
    <row r="97" spans="4:10" ht="12.75">
      <c r="D97" s="88"/>
      <c r="J97" s="88"/>
    </row>
    <row r="98" spans="4:10" ht="12.75">
      <c r="D98" s="88"/>
      <c r="J98" s="88"/>
    </row>
    <row r="99" spans="4:10" ht="12.75">
      <c r="D99" s="88"/>
      <c r="J99" s="88"/>
    </row>
    <row r="100" spans="4:10" ht="12.75">
      <c r="D100" s="88"/>
      <c r="J100" s="88"/>
    </row>
    <row r="101" spans="4:10" ht="12.75">
      <c r="D101" s="88"/>
      <c r="J101" s="88"/>
    </row>
    <row r="102" spans="4:10" ht="12.75">
      <c r="D102" s="88"/>
      <c r="J102" s="88"/>
    </row>
    <row r="103" spans="4:10" ht="12.75">
      <c r="D103" s="88"/>
      <c r="J103" s="88"/>
    </row>
    <row r="104" spans="4:10" ht="12.75">
      <c r="D104" s="88"/>
      <c r="J104" s="88"/>
    </row>
    <row r="105" spans="4:10" ht="12.75">
      <c r="D105" s="88"/>
      <c r="J105" s="88"/>
    </row>
    <row r="106" spans="4:10" ht="12.75">
      <c r="D106" s="88"/>
      <c r="J106" s="88"/>
    </row>
    <row r="107" spans="4:10" ht="12.75">
      <c r="D107" s="88"/>
      <c r="J107" s="88"/>
    </row>
    <row r="108" spans="4:10" ht="12.75">
      <c r="D108" s="27"/>
      <c r="J108" s="88"/>
    </row>
    <row r="109" spans="4:10" ht="12.75">
      <c r="D109" s="27"/>
      <c r="J109" s="88"/>
    </row>
    <row r="110" spans="4:10" ht="12.75">
      <c r="D110" s="27"/>
      <c r="J110" s="27"/>
    </row>
    <row r="111" spans="4:10" ht="12.75">
      <c r="D111" s="27"/>
      <c r="J111" s="27"/>
    </row>
    <row r="112" spans="4:10" ht="12.75">
      <c r="D112" s="27"/>
      <c r="J112" s="27"/>
    </row>
    <row r="113" spans="4:10" ht="12.75">
      <c r="D113" s="27"/>
      <c r="J113" s="27"/>
    </row>
    <row r="114" spans="4:10" ht="12.75">
      <c r="D114" s="27"/>
      <c r="J114" s="27"/>
    </row>
    <row r="115" spans="4:10" ht="12.75">
      <c r="D115" s="27"/>
      <c r="J115" s="27"/>
    </row>
    <row r="116" spans="4:10" ht="12.75">
      <c r="D116" s="27"/>
      <c r="J116" s="27"/>
    </row>
    <row r="117" spans="4:10" ht="12.75">
      <c r="D117" s="27"/>
      <c r="J117" s="27"/>
    </row>
    <row r="118" spans="4:10" ht="12.75">
      <c r="D118" s="27"/>
      <c r="J118" s="27"/>
    </row>
    <row r="119" spans="4:10" ht="12.75">
      <c r="D119" s="27"/>
      <c r="J119" s="27"/>
    </row>
    <row r="120" spans="4:10" ht="12.75">
      <c r="D120" s="27"/>
      <c r="J120" s="27"/>
    </row>
    <row r="121" spans="4:10" ht="12.75">
      <c r="D121" s="27"/>
      <c r="J121" s="27"/>
    </row>
    <row r="122" spans="4:10" ht="12.75">
      <c r="D122" s="27"/>
      <c r="J122" s="27"/>
    </row>
    <row r="123" spans="4:10" ht="12.75">
      <c r="D123" s="27"/>
      <c r="J123" s="27"/>
    </row>
    <row r="124" spans="4:10" ht="12.75">
      <c r="D124" s="27"/>
      <c r="J124" s="27"/>
    </row>
    <row r="125" spans="4:10" ht="12.75">
      <c r="D125" s="27"/>
      <c r="J125" s="27"/>
    </row>
    <row r="126" spans="4:10" ht="12.75">
      <c r="D126" s="27"/>
      <c r="J126" s="27"/>
    </row>
    <row r="127" spans="4:10" ht="12.75">
      <c r="D127" s="27"/>
      <c r="J127" s="27"/>
    </row>
    <row r="128" spans="4:10" ht="12.75">
      <c r="D128" s="27"/>
      <c r="J128" s="27"/>
    </row>
    <row r="129" spans="4:10" ht="12.75">
      <c r="D129" s="27"/>
      <c r="J129" s="27"/>
    </row>
    <row r="130" spans="4:10" ht="12.75">
      <c r="D130" s="27"/>
      <c r="J130" s="27"/>
    </row>
    <row r="131" spans="4:10" ht="12.75">
      <c r="D131" s="27"/>
      <c r="J131" s="27"/>
    </row>
    <row r="132" spans="4:10" ht="12.75">
      <c r="D132" s="27"/>
      <c r="J132" s="27"/>
    </row>
    <row r="133" spans="4:10" ht="12.75">
      <c r="D133" s="27"/>
      <c r="J133" s="27"/>
    </row>
    <row r="134" spans="4:10" ht="12.75">
      <c r="D134" s="27"/>
      <c r="J134" s="27"/>
    </row>
    <row r="135" spans="4:10" ht="12.75">
      <c r="D135" s="27"/>
      <c r="J135" s="27"/>
    </row>
    <row r="136" spans="4:10" ht="12.75">
      <c r="D136" s="27"/>
      <c r="J136" s="27"/>
    </row>
    <row r="137" spans="4:10" ht="12.75">
      <c r="D137" s="27"/>
      <c r="J137" s="27"/>
    </row>
    <row r="138" spans="4:10" ht="12.75">
      <c r="D138" s="27"/>
      <c r="J138" s="27"/>
    </row>
    <row r="139" spans="4:10" ht="12.75">
      <c r="D139" s="27"/>
      <c r="J139" s="27"/>
    </row>
    <row r="140" spans="4:10" ht="12.75">
      <c r="D140" s="27"/>
      <c r="J140" s="27"/>
    </row>
    <row r="141" spans="4:10" ht="12.75">
      <c r="D141" s="27"/>
      <c r="J141" s="27"/>
    </row>
    <row r="142" spans="4:10" ht="12.75">
      <c r="D142" s="27"/>
      <c r="J142" s="27"/>
    </row>
    <row r="143" spans="4:10" ht="12.75">
      <c r="D143" s="27"/>
      <c r="J143" s="27"/>
    </row>
    <row r="144" spans="4:10" ht="12.75">
      <c r="D144" s="27"/>
      <c r="J144" s="27"/>
    </row>
    <row r="145" spans="4:10" ht="12.75">
      <c r="D145" s="27"/>
      <c r="J145" s="27"/>
    </row>
    <row r="146" spans="4:10" ht="12.75">
      <c r="D146" s="27"/>
      <c r="J146" s="27"/>
    </row>
    <row r="147" spans="4:10" ht="12.75">
      <c r="D147" s="27"/>
      <c r="J147" s="27"/>
    </row>
    <row r="148" spans="4:10" ht="12.75">
      <c r="D148" s="27"/>
      <c r="J148" s="27"/>
    </row>
    <row r="149" spans="4:10" ht="12.75">
      <c r="D149" s="27"/>
      <c r="J149" s="27"/>
    </row>
    <row r="150" spans="4:10" ht="12.75">
      <c r="D150" s="27"/>
      <c r="J150" s="27"/>
    </row>
    <row r="151" spans="4:10" ht="12.75">
      <c r="D151" s="27"/>
      <c r="J151" s="27"/>
    </row>
    <row r="152" spans="4:10" ht="12.75">
      <c r="D152" s="27"/>
      <c r="J152" s="27"/>
    </row>
    <row r="153" spans="4:10" ht="12.75">
      <c r="D153" s="27"/>
      <c r="J153" s="27"/>
    </row>
    <row r="154" spans="4:10" ht="12.75">
      <c r="D154" s="27"/>
      <c r="J154" s="27"/>
    </row>
    <row r="155" spans="4:10" ht="12.75">
      <c r="D155" s="27"/>
      <c r="J155" s="27"/>
    </row>
    <row r="156" spans="4:10" ht="12.75">
      <c r="D156" s="27"/>
      <c r="J156" s="27"/>
    </row>
    <row r="157" spans="4:10" ht="12.75">
      <c r="D157" s="27"/>
      <c r="J157" s="27"/>
    </row>
    <row r="158" spans="4:10" ht="12.75">
      <c r="D158" s="27"/>
      <c r="J158" s="27"/>
    </row>
    <row r="159" spans="4:10" ht="12.75">
      <c r="D159" s="27"/>
      <c r="J159" s="27"/>
    </row>
    <row r="160" spans="4:10" ht="12.75">
      <c r="D160" s="27"/>
      <c r="J160" s="27"/>
    </row>
    <row r="161" spans="4:10" ht="12.75">
      <c r="D161" s="27"/>
      <c r="J161" s="27"/>
    </row>
    <row r="162" spans="4:10" ht="12.75">
      <c r="D162" s="27"/>
      <c r="J162" s="27"/>
    </row>
    <row r="163" spans="4:10" ht="12.75">
      <c r="D163" s="27"/>
      <c r="J163" s="27"/>
    </row>
    <row r="164" spans="4:10" ht="12.75">
      <c r="D164" s="27"/>
      <c r="J164" s="27"/>
    </row>
    <row r="165" spans="4:10" ht="12.75">
      <c r="D165" s="27"/>
      <c r="J165" s="27"/>
    </row>
    <row r="166" spans="4:10" ht="12.75">
      <c r="D166" s="27"/>
      <c r="J166" s="27"/>
    </row>
    <row r="167" spans="4:10" ht="12.75">
      <c r="D167" s="27"/>
      <c r="J167" s="27"/>
    </row>
    <row r="168" spans="4:10" ht="12.75">
      <c r="D168" s="27"/>
      <c r="J168" s="27"/>
    </row>
    <row r="169" spans="4:10" ht="12.75">
      <c r="D169" s="27"/>
      <c r="J169" s="27"/>
    </row>
    <row r="170" spans="4:10" ht="12.75">
      <c r="D170" s="27"/>
      <c r="J170" s="27"/>
    </row>
    <row r="171" spans="4:10" ht="12.75">
      <c r="D171" s="27"/>
      <c r="J171" s="27"/>
    </row>
    <row r="172" spans="4:10" ht="12.75">
      <c r="D172" s="27"/>
      <c r="J172" s="27"/>
    </row>
    <row r="173" spans="4:10" ht="12.75">
      <c r="D173" s="27"/>
      <c r="J173" s="27"/>
    </row>
    <row r="174" spans="4:10" ht="12.75">
      <c r="D174" s="27"/>
      <c r="J174" s="27"/>
    </row>
    <row r="175" spans="4:10" ht="12.75">
      <c r="D175" s="27"/>
      <c r="J175" s="27"/>
    </row>
    <row r="176" spans="4:10" ht="12.75">
      <c r="D176" s="27"/>
      <c r="J176" s="27"/>
    </row>
    <row r="177" spans="4:10" ht="12.75">
      <c r="D177" s="27"/>
      <c r="J177" s="27"/>
    </row>
    <row r="178" spans="4:10" ht="12.75">
      <c r="D178" s="27"/>
      <c r="J178" s="27"/>
    </row>
    <row r="179" spans="4:10" ht="12.75">
      <c r="D179" s="27"/>
      <c r="J179" s="27"/>
    </row>
    <row r="180" spans="4:10" ht="12.75">
      <c r="D180" s="27"/>
      <c r="J180" s="27"/>
    </row>
    <row r="181" spans="4:10" ht="12.75">
      <c r="D181" s="27"/>
      <c r="J181" s="27"/>
    </row>
    <row r="182" spans="4:10" ht="12.75">
      <c r="D182" s="27"/>
      <c r="J182" s="27"/>
    </row>
    <row r="183" spans="4:10" ht="12.75">
      <c r="D183" s="27"/>
      <c r="J183" s="27"/>
    </row>
    <row r="184" spans="4:10" ht="12.75">
      <c r="D184" s="27"/>
      <c r="J184" s="27"/>
    </row>
    <row r="185" spans="4:10" ht="12.75">
      <c r="D185" s="27"/>
      <c r="J185" s="27"/>
    </row>
    <row r="186" spans="4:10" ht="12.75">
      <c r="D186" s="27"/>
      <c r="J186" s="27"/>
    </row>
    <row r="187" spans="4:10" ht="12.75">
      <c r="D187" s="27"/>
      <c r="J187" s="27"/>
    </row>
    <row r="188" spans="4:10" ht="12.75">
      <c r="D188" s="27"/>
      <c r="J188" s="27"/>
    </row>
    <row r="189" spans="4:10" ht="12.75">
      <c r="D189" s="27"/>
      <c r="J189" s="27"/>
    </row>
    <row r="190" spans="4:10" ht="12.75">
      <c r="D190" s="27"/>
      <c r="J190" s="27"/>
    </row>
    <row r="191" spans="4:10" ht="12.75">
      <c r="D191" s="27"/>
      <c r="J191" s="27"/>
    </row>
    <row r="192" spans="4:10" ht="12.75">
      <c r="D192" s="27"/>
      <c r="J192" s="27"/>
    </row>
    <row r="193" spans="4:10" ht="12.75">
      <c r="D193" s="27"/>
      <c r="J193" s="27"/>
    </row>
    <row r="194" spans="4:10" ht="12.75">
      <c r="D194" s="27"/>
      <c r="J194" s="27"/>
    </row>
    <row r="195" spans="4:10" ht="12.75">
      <c r="D195" s="27"/>
      <c r="J195" s="27"/>
    </row>
    <row r="196" spans="4:10" ht="12.75">
      <c r="D196" s="27"/>
      <c r="J196" s="27"/>
    </row>
    <row r="197" spans="4:10" ht="12.75">
      <c r="D197" s="27"/>
      <c r="J197" s="27"/>
    </row>
    <row r="198" spans="4:10" ht="12.75">
      <c r="D198" s="27"/>
      <c r="J198" s="27"/>
    </row>
    <row r="199" spans="4:10" ht="12.75">
      <c r="D199" s="27"/>
      <c r="J199" s="27"/>
    </row>
    <row r="200" spans="4:10" ht="12.75">
      <c r="D200" s="27"/>
      <c r="J200" s="27"/>
    </row>
    <row r="201" spans="4:10" ht="12.75">
      <c r="D201" s="27"/>
      <c r="J201" s="27"/>
    </row>
    <row r="202" spans="4:10" ht="12.75">
      <c r="D202" s="27"/>
      <c r="J202" s="27"/>
    </row>
    <row r="203" spans="4:10" ht="12.75">
      <c r="D203" s="27"/>
      <c r="J203" s="27"/>
    </row>
    <row r="204" spans="4:10" ht="12.75">
      <c r="D204" s="27"/>
      <c r="J204" s="27"/>
    </row>
    <row r="205" spans="4:10" ht="12.75">
      <c r="D205" s="27"/>
      <c r="J205" s="27"/>
    </row>
    <row r="206" spans="4:10" ht="12.75">
      <c r="D206" s="27"/>
      <c r="J206" s="27"/>
    </row>
    <row r="207" spans="4:10" ht="12.75">
      <c r="D207" s="27"/>
      <c r="J207" s="27"/>
    </row>
    <row r="208" spans="4:10" ht="12.75">
      <c r="D208" s="27"/>
      <c r="J208" s="27"/>
    </row>
    <row r="209" spans="4:10" ht="12.75">
      <c r="D209" s="27"/>
      <c r="J209" s="27"/>
    </row>
    <row r="210" spans="4:10" ht="12.75">
      <c r="D210" s="27"/>
      <c r="J210" s="27"/>
    </row>
    <row r="211" spans="4:10" ht="12.75">
      <c r="D211" s="27"/>
      <c r="J211" s="27"/>
    </row>
    <row r="212" spans="4:10" ht="12.75">
      <c r="D212" s="27"/>
      <c r="J212" s="27"/>
    </row>
    <row r="213" spans="4:10" ht="12.75">
      <c r="D213" s="27"/>
      <c r="J213" s="27"/>
    </row>
    <row r="214" spans="4:10" ht="12.75">
      <c r="D214" s="27"/>
      <c r="J214" s="27"/>
    </row>
    <row r="215" spans="4:10" ht="12.75">
      <c r="D215" s="27"/>
      <c r="J215" s="27"/>
    </row>
    <row r="216" spans="4:10" ht="12.75">
      <c r="D216" s="27"/>
      <c r="J216" s="27"/>
    </row>
    <row r="217" spans="4:10" ht="12.75">
      <c r="D217" s="27"/>
      <c r="J217" s="27"/>
    </row>
    <row r="218" spans="4:10" ht="12.75">
      <c r="D218" s="27"/>
      <c r="J218" s="27"/>
    </row>
    <row r="219" spans="4:10" ht="12.75">
      <c r="D219" s="27"/>
      <c r="J219" s="27"/>
    </row>
    <row r="220" spans="4:10" ht="12.75">
      <c r="D220" s="27"/>
      <c r="J220" s="27"/>
    </row>
    <row r="221" spans="4:10" ht="12.75">
      <c r="D221" s="27"/>
      <c r="J221" s="27"/>
    </row>
    <row r="222" spans="4:10" ht="12.75">
      <c r="D222" s="27"/>
      <c r="J222" s="27"/>
    </row>
    <row r="223" spans="4:10" ht="12.75">
      <c r="D223" s="27"/>
      <c r="J223" s="27"/>
    </row>
    <row r="224" spans="4:10" ht="12.75">
      <c r="D224" s="27"/>
      <c r="J224" s="27"/>
    </row>
    <row r="225" spans="4:10" ht="12.75">
      <c r="D225" s="27"/>
      <c r="J225" s="27"/>
    </row>
    <row r="226" spans="4:10" ht="12.75">
      <c r="D226" s="27"/>
      <c r="J226" s="27"/>
    </row>
    <row r="227" spans="4:10" ht="12.75">
      <c r="D227" s="27"/>
      <c r="J227" s="27"/>
    </row>
    <row r="228" spans="4:10" ht="12.75">
      <c r="D228" s="27"/>
      <c r="J228" s="27"/>
    </row>
    <row r="229" spans="4:10" ht="12.75">
      <c r="D229" s="27"/>
      <c r="J229" s="27"/>
    </row>
    <row r="230" spans="4:10" ht="12.75">
      <c r="D230" s="27"/>
      <c r="J230" s="27"/>
    </row>
    <row r="231" spans="4:10" ht="12.75">
      <c r="D231" s="27"/>
      <c r="J231" s="27"/>
    </row>
    <row r="232" spans="4:10" ht="12.75">
      <c r="D232" s="27"/>
      <c r="J232" s="27"/>
    </row>
    <row r="233" spans="4:10" ht="12.75">
      <c r="D233" s="27"/>
      <c r="J233" s="27"/>
    </row>
    <row r="234" spans="4:10" ht="12.75">
      <c r="D234" s="27"/>
      <c r="J234" s="27"/>
    </row>
    <row r="235" spans="4:10" ht="12.75">
      <c r="D235" s="27"/>
      <c r="J235" s="27"/>
    </row>
    <row r="236" spans="4:10" ht="12.75">
      <c r="D236" s="27"/>
      <c r="J236" s="27"/>
    </row>
    <row r="237" spans="4:10" ht="12.75">
      <c r="D237" s="27"/>
      <c r="J237" s="27"/>
    </row>
    <row r="238" spans="4:10" ht="12.75">
      <c r="D238" s="27"/>
      <c r="J238" s="27"/>
    </row>
    <row r="239" spans="4:10" ht="12.75">
      <c r="D239" s="27"/>
      <c r="J239" s="27"/>
    </row>
    <row r="240" spans="4:10" ht="12.75">
      <c r="D240" s="27"/>
      <c r="J240" s="27"/>
    </row>
    <row r="241" spans="4:10" ht="12.75">
      <c r="D241" s="27"/>
      <c r="J241" s="27"/>
    </row>
    <row r="242" spans="4:10" ht="12.75">
      <c r="D242" s="27"/>
      <c r="J242" s="27"/>
    </row>
    <row r="243" spans="4:10" ht="12.75">
      <c r="D243" s="27"/>
      <c r="J243" s="27"/>
    </row>
    <row r="244" spans="4:10" ht="12.75">
      <c r="D244" s="27"/>
      <c r="J244" s="27"/>
    </row>
    <row r="245" spans="4:10" ht="12.75">
      <c r="D245" s="27"/>
      <c r="J245" s="27"/>
    </row>
    <row r="246" spans="4:10" ht="12.75">
      <c r="D246" s="27"/>
      <c r="J246" s="27"/>
    </row>
    <row r="247" spans="4:10" ht="12.75">
      <c r="D247" s="27"/>
      <c r="J247" s="27"/>
    </row>
    <row r="248" spans="4:10" ht="12.75">
      <c r="D248" s="27"/>
      <c r="J248" s="27"/>
    </row>
    <row r="249" spans="4:10" ht="12.75">
      <c r="D249" s="27"/>
      <c r="J249" s="27"/>
    </row>
    <row r="250" spans="4:10" ht="12.75">
      <c r="D250" s="27"/>
      <c r="J250" s="27"/>
    </row>
    <row r="251" spans="4:10" ht="12.75">
      <c r="D251" s="27"/>
      <c r="J251" s="27"/>
    </row>
    <row r="252" spans="4:10" ht="12.75">
      <c r="D252" s="27"/>
      <c r="J252" s="27"/>
    </row>
    <row r="253" spans="4:10" ht="12.75">
      <c r="D253" s="27"/>
      <c r="J253" s="27"/>
    </row>
    <row r="254" spans="4:10" ht="12.75">
      <c r="D254" s="27"/>
      <c r="J254" s="27"/>
    </row>
    <row r="255" spans="4:10" ht="12.75">
      <c r="D255" s="27"/>
      <c r="J255" s="27"/>
    </row>
    <row r="256" ht="12.75">
      <c r="J256" s="27"/>
    </row>
    <row r="257" ht="12.75">
      <c r="J257" s="27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3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4.28125" style="33" customWidth="1"/>
    <col min="2" max="2" width="18.57421875" style="0" customWidth="1"/>
    <col min="3" max="3" width="6.28125" style="0" customWidth="1"/>
    <col min="4" max="4" width="10.57421875" style="0" customWidth="1"/>
    <col min="5" max="5" width="10.8515625" style="3" customWidth="1"/>
    <col min="6" max="6" width="11.28125" style="3" customWidth="1"/>
    <col min="7" max="7" width="9.140625" style="3" customWidth="1"/>
    <col min="8" max="8" width="11.57421875" style="0" customWidth="1"/>
    <col min="10" max="10" width="4.28125" style="33" customWidth="1"/>
    <col min="11" max="11" width="18.57421875" style="0" customWidth="1"/>
    <col min="12" max="12" width="6.28125" style="0" customWidth="1"/>
    <col min="13" max="13" width="10.57421875" style="0" customWidth="1"/>
    <col min="14" max="14" width="10.8515625" style="3" customWidth="1"/>
    <col min="15" max="15" width="11.28125" style="3" customWidth="1"/>
    <col min="16" max="16" width="9.140625" style="3" customWidth="1"/>
    <col min="17" max="17" width="11.57421875" style="0" customWidth="1"/>
  </cols>
  <sheetData>
    <row r="1" spans="1:13" ht="18">
      <c r="A1" s="1" t="s">
        <v>63</v>
      </c>
      <c r="B1" s="2"/>
      <c r="C1" s="2"/>
      <c r="D1" s="2"/>
      <c r="J1" s="1" t="s">
        <v>64</v>
      </c>
      <c r="K1" s="2"/>
      <c r="L1" s="2"/>
      <c r="M1" s="2"/>
    </row>
    <row r="2" spans="1:17" ht="13.5" thickBot="1">
      <c r="A2" s="20" t="s">
        <v>65</v>
      </c>
      <c r="B2" s="21" t="s">
        <v>66</v>
      </c>
      <c r="C2" s="21" t="s">
        <v>67</v>
      </c>
      <c r="D2" s="21" t="s">
        <v>68</v>
      </c>
      <c r="E2" s="22" t="s">
        <v>69</v>
      </c>
      <c r="F2" s="22" t="s">
        <v>70</v>
      </c>
      <c r="G2" s="22" t="s">
        <v>71</v>
      </c>
      <c r="H2" s="22" t="s">
        <v>72</v>
      </c>
      <c r="J2" s="20" t="s">
        <v>65</v>
      </c>
      <c r="K2" s="21" t="s">
        <v>66</v>
      </c>
      <c r="L2" s="21" t="s">
        <v>67</v>
      </c>
      <c r="M2" s="21" t="s">
        <v>68</v>
      </c>
      <c r="N2" s="22" t="s">
        <v>69</v>
      </c>
      <c r="O2" s="22" t="s">
        <v>70</v>
      </c>
      <c r="P2" s="22" t="s">
        <v>71</v>
      </c>
      <c r="Q2" s="22" t="s">
        <v>72</v>
      </c>
    </row>
    <row r="3" spans="1:17" ht="13.5" thickTop="1">
      <c r="A3" s="23">
        <v>1</v>
      </c>
      <c r="B3" s="24" t="s">
        <v>62</v>
      </c>
      <c r="C3" s="25">
        <v>95</v>
      </c>
      <c r="D3" s="25" t="s">
        <v>73</v>
      </c>
      <c r="E3" s="26">
        <v>0</v>
      </c>
      <c r="F3" s="26">
        <v>0.014641203703703703</v>
      </c>
      <c r="G3" s="26">
        <f aca="true" t="shared" si="0" ref="G3:G26">F3-E3</f>
        <v>0.014641203703703703</v>
      </c>
      <c r="H3" s="23">
        <v>23</v>
      </c>
      <c r="I3" s="27"/>
      <c r="J3" s="23">
        <v>12</v>
      </c>
      <c r="K3" s="24" t="s">
        <v>14</v>
      </c>
      <c r="L3" s="25">
        <v>75</v>
      </c>
      <c r="M3" s="25" t="s">
        <v>74</v>
      </c>
      <c r="N3" s="26">
        <v>0.00763888888888889</v>
      </c>
      <c r="O3" s="26">
        <v>0.017905092592592594</v>
      </c>
      <c r="P3" s="26">
        <f aca="true" t="shared" si="1" ref="P3:P26">O3-N3</f>
        <v>0.010266203703703704</v>
      </c>
      <c r="Q3" s="23">
        <v>1</v>
      </c>
    </row>
    <row r="4" spans="1:17" ht="12.75">
      <c r="A4" s="28">
        <v>2</v>
      </c>
      <c r="B4" s="29" t="s">
        <v>36</v>
      </c>
      <c r="C4" s="30">
        <v>59</v>
      </c>
      <c r="D4" s="30" t="s">
        <v>74</v>
      </c>
      <c r="E4" s="31">
        <v>0.0006944444444444445</v>
      </c>
      <c r="F4" s="31">
        <v>0.01283564814814815</v>
      </c>
      <c r="G4" s="31">
        <f t="shared" si="0"/>
        <v>0.012141203703703706</v>
      </c>
      <c r="H4" s="28">
        <v>10</v>
      </c>
      <c r="J4" s="28">
        <v>14</v>
      </c>
      <c r="K4" s="32" t="s">
        <v>18</v>
      </c>
      <c r="L4" s="30">
        <v>68</v>
      </c>
      <c r="M4" s="30" t="s">
        <v>74</v>
      </c>
      <c r="N4" s="31">
        <v>0.00902777777777778</v>
      </c>
      <c r="O4" s="31">
        <v>0.019884259259259258</v>
      </c>
      <c r="P4" s="31">
        <f t="shared" si="1"/>
        <v>0.010856481481481477</v>
      </c>
      <c r="Q4" s="28">
        <v>2</v>
      </c>
    </row>
    <row r="5" spans="1:17" ht="12.75">
      <c r="A5" s="28">
        <v>3</v>
      </c>
      <c r="B5" s="32" t="s">
        <v>48</v>
      </c>
      <c r="C5" s="30">
        <v>85</v>
      </c>
      <c r="D5" s="30" t="s">
        <v>73</v>
      </c>
      <c r="E5" s="31">
        <v>0.00138888888888889</v>
      </c>
      <c r="F5" s="31">
        <v>0.013587962962962963</v>
      </c>
      <c r="G5" s="31">
        <f t="shared" si="0"/>
        <v>0.012199074074074074</v>
      </c>
      <c r="H5" s="28">
        <v>13</v>
      </c>
      <c r="J5" s="28">
        <v>16</v>
      </c>
      <c r="K5" s="32" t="s">
        <v>15</v>
      </c>
      <c r="L5" s="30">
        <v>57</v>
      </c>
      <c r="M5" s="30" t="s">
        <v>75</v>
      </c>
      <c r="N5" s="31">
        <v>0.0104166666666667</v>
      </c>
      <c r="O5" s="31">
        <v>0.02164351851851852</v>
      </c>
      <c r="P5" s="31">
        <f t="shared" si="1"/>
        <v>0.01122685185185182</v>
      </c>
      <c r="Q5" s="28">
        <v>3</v>
      </c>
    </row>
    <row r="6" spans="1:17" ht="12.75">
      <c r="A6" s="28">
        <v>4</v>
      </c>
      <c r="B6" s="32" t="s">
        <v>6</v>
      </c>
      <c r="C6" s="30">
        <v>53</v>
      </c>
      <c r="D6" s="30" t="s">
        <v>76</v>
      </c>
      <c r="E6" s="31">
        <v>0.00208333333333333</v>
      </c>
      <c r="F6" s="31">
        <v>0.015439814814814816</v>
      </c>
      <c r="G6" s="31">
        <f t="shared" si="0"/>
        <v>0.013356481481481487</v>
      </c>
      <c r="H6" s="28">
        <v>22</v>
      </c>
      <c r="J6" s="28">
        <v>11</v>
      </c>
      <c r="K6" s="32" t="s">
        <v>77</v>
      </c>
      <c r="L6" s="30">
        <v>77</v>
      </c>
      <c r="M6" s="30" t="s">
        <v>74</v>
      </c>
      <c r="N6" s="31">
        <v>0.00694444444444444</v>
      </c>
      <c r="O6" s="31">
        <v>0.018298611111111113</v>
      </c>
      <c r="P6" s="31">
        <f t="shared" si="1"/>
        <v>0.011354166666666672</v>
      </c>
      <c r="Q6" s="28">
        <v>4</v>
      </c>
    </row>
    <row r="7" spans="1:17" ht="12.75">
      <c r="A7" s="28">
        <v>5</v>
      </c>
      <c r="B7" s="32" t="s">
        <v>56</v>
      </c>
      <c r="C7" s="30">
        <v>66</v>
      </c>
      <c r="D7" s="30" t="s">
        <v>74</v>
      </c>
      <c r="E7" s="31">
        <v>0.00277777777777778</v>
      </c>
      <c r="F7" s="31">
        <v>0.0159375</v>
      </c>
      <c r="G7" s="31">
        <f t="shared" si="0"/>
        <v>0.01315972222222222</v>
      </c>
      <c r="H7" s="28">
        <v>21</v>
      </c>
      <c r="I7" s="2"/>
      <c r="J7" s="28">
        <v>10</v>
      </c>
      <c r="K7" s="32" t="s">
        <v>78</v>
      </c>
      <c r="L7" s="30">
        <v>70</v>
      </c>
      <c r="M7" s="30" t="s">
        <v>74</v>
      </c>
      <c r="N7" s="31">
        <v>0.00625</v>
      </c>
      <c r="O7" s="31">
        <v>0.01778935185185185</v>
      </c>
      <c r="P7" s="31">
        <f t="shared" si="1"/>
        <v>0.011539351851851851</v>
      </c>
      <c r="Q7" s="28">
        <v>5</v>
      </c>
    </row>
    <row r="8" spans="1:17" ht="12.75">
      <c r="A8" s="28">
        <v>6</v>
      </c>
      <c r="B8" s="32" t="s">
        <v>10</v>
      </c>
      <c r="C8" s="30">
        <v>64</v>
      </c>
      <c r="D8" s="30" t="s">
        <v>76</v>
      </c>
      <c r="E8" s="31">
        <v>0.00347222222222222</v>
      </c>
      <c r="F8" s="31">
        <v>0.01840277777777778</v>
      </c>
      <c r="G8" s="31">
        <f t="shared" si="0"/>
        <v>0.014930555555555558</v>
      </c>
      <c r="H8" s="28">
        <v>24</v>
      </c>
      <c r="J8" s="28">
        <v>13</v>
      </c>
      <c r="K8" s="32" t="s">
        <v>46</v>
      </c>
      <c r="L8" s="30">
        <v>62</v>
      </c>
      <c r="M8" s="30" t="s">
        <v>75</v>
      </c>
      <c r="N8" s="31">
        <v>0.00833333333333333</v>
      </c>
      <c r="O8" s="31">
        <v>0.01989583333333333</v>
      </c>
      <c r="P8" s="31">
        <f t="shared" si="1"/>
        <v>0.011562500000000002</v>
      </c>
      <c r="Q8" s="28">
        <v>6</v>
      </c>
    </row>
    <row r="9" spans="1:17" ht="12.75">
      <c r="A9" s="28">
        <v>7</v>
      </c>
      <c r="B9" s="32" t="s">
        <v>54</v>
      </c>
      <c r="C9" s="30">
        <v>62</v>
      </c>
      <c r="D9" s="30" t="s">
        <v>74</v>
      </c>
      <c r="E9" s="31">
        <v>0.00416666666666667</v>
      </c>
      <c r="F9" s="31">
        <v>0.01724537037037037</v>
      </c>
      <c r="G9" s="31">
        <f t="shared" si="0"/>
        <v>0.0130787037037037</v>
      </c>
      <c r="H9" s="28">
        <v>20</v>
      </c>
      <c r="J9" s="28">
        <v>20</v>
      </c>
      <c r="K9" s="32" t="s">
        <v>79</v>
      </c>
      <c r="L9" s="30">
        <v>71</v>
      </c>
      <c r="M9" s="30" t="s">
        <v>74</v>
      </c>
      <c r="N9" s="31">
        <v>0.0131944444444444</v>
      </c>
      <c r="O9" s="31">
        <v>0.024826388888888887</v>
      </c>
      <c r="P9" s="31">
        <f t="shared" si="1"/>
        <v>0.011631944444444488</v>
      </c>
      <c r="Q9" s="28">
        <v>7</v>
      </c>
    </row>
    <row r="10" spans="1:17" ht="12.75">
      <c r="A10" s="28">
        <v>8</v>
      </c>
      <c r="B10" s="32" t="s">
        <v>38</v>
      </c>
      <c r="C10" s="30">
        <v>47</v>
      </c>
      <c r="D10" s="30" t="s">
        <v>75</v>
      </c>
      <c r="E10" s="31">
        <v>0.00486111111111111</v>
      </c>
      <c r="F10" s="31">
        <v>0.017465277777777777</v>
      </c>
      <c r="G10" s="31">
        <f t="shared" si="0"/>
        <v>0.012604166666666666</v>
      </c>
      <c r="H10" s="28">
        <v>16</v>
      </c>
      <c r="J10" s="28">
        <v>15</v>
      </c>
      <c r="K10" s="32" t="s">
        <v>16</v>
      </c>
      <c r="L10" s="30">
        <v>73</v>
      </c>
      <c r="M10" s="30" t="s">
        <v>74</v>
      </c>
      <c r="N10" s="31">
        <v>0.00972222222222222</v>
      </c>
      <c r="O10" s="31">
        <v>0.021377314814814818</v>
      </c>
      <c r="P10" s="31">
        <f t="shared" si="1"/>
        <v>0.011655092592592597</v>
      </c>
      <c r="Q10" s="28">
        <v>8</v>
      </c>
    </row>
    <row r="11" spans="1:17" ht="12.75">
      <c r="A11" s="28">
        <v>9</v>
      </c>
      <c r="B11" s="32" t="s">
        <v>80</v>
      </c>
      <c r="C11" s="30">
        <v>57</v>
      </c>
      <c r="D11" s="30" t="s">
        <v>75</v>
      </c>
      <c r="E11" s="31">
        <v>0.00555555555555556</v>
      </c>
      <c r="F11" s="31">
        <v>0.017708333333333333</v>
      </c>
      <c r="G11" s="31">
        <f t="shared" si="0"/>
        <v>0.012152777777777773</v>
      </c>
      <c r="H11" s="28">
        <v>11</v>
      </c>
      <c r="J11" s="28">
        <v>18</v>
      </c>
      <c r="K11" s="32" t="s">
        <v>81</v>
      </c>
      <c r="L11" s="30">
        <v>74</v>
      </c>
      <c r="M11" s="30" t="s">
        <v>74</v>
      </c>
      <c r="N11" s="31">
        <v>0.0118055555555556</v>
      </c>
      <c r="O11" s="31">
        <v>0.02388888888888889</v>
      </c>
      <c r="P11" s="31">
        <f t="shared" si="1"/>
        <v>0.01208333333333329</v>
      </c>
      <c r="Q11" s="28">
        <v>9</v>
      </c>
    </row>
    <row r="12" spans="1:17" ht="12.75">
      <c r="A12" s="28">
        <v>10</v>
      </c>
      <c r="B12" s="32" t="s">
        <v>78</v>
      </c>
      <c r="C12" s="30">
        <v>70</v>
      </c>
      <c r="D12" s="30" t="s">
        <v>74</v>
      </c>
      <c r="E12" s="31">
        <v>0.00625</v>
      </c>
      <c r="F12" s="31">
        <v>0.01778935185185185</v>
      </c>
      <c r="G12" s="31">
        <f t="shared" si="0"/>
        <v>0.011539351851851851</v>
      </c>
      <c r="H12" s="28">
        <v>5</v>
      </c>
      <c r="J12" s="28">
        <v>2</v>
      </c>
      <c r="K12" s="29" t="s">
        <v>36</v>
      </c>
      <c r="L12" s="30">
        <v>59</v>
      </c>
      <c r="M12" s="30" t="s">
        <v>74</v>
      </c>
      <c r="N12" s="31">
        <v>0.0006944444444444445</v>
      </c>
      <c r="O12" s="31">
        <v>0.01283564814814815</v>
      </c>
      <c r="P12" s="31">
        <f t="shared" si="1"/>
        <v>0.012141203703703706</v>
      </c>
      <c r="Q12" s="28">
        <v>10</v>
      </c>
    </row>
    <row r="13" spans="1:17" ht="12.75">
      <c r="A13" s="28">
        <v>11</v>
      </c>
      <c r="B13" s="32" t="s">
        <v>77</v>
      </c>
      <c r="C13" s="30">
        <v>77</v>
      </c>
      <c r="D13" s="30" t="s">
        <v>74</v>
      </c>
      <c r="E13" s="31">
        <v>0.00694444444444444</v>
      </c>
      <c r="F13" s="31">
        <v>0.018298611111111113</v>
      </c>
      <c r="G13" s="31">
        <f t="shared" si="0"/>
        <v>0.011354166666666672</v>
      </c>
      <c r="H13" s="28">
        <v>4</v>
      </c>
      <c r="J13" s="28">
        <v>9</v>
      </c>
      <c r="K13" s="32" t="s">
        <v>80</v>
      </c>
      <c r="L13" s="30">
        <v>57</v>
      </c>
      <c r="M13" s="30" t="s">
        <v>75</v>
      </c>
      <c r="N13" s="31">
        <v>0.00555555555555556</v>
      </c>
      <c r="O13" s="31">
        <v>0.017708333333333333</v>
      </c>
      <c r="P13" s="31">
        <f t="shared" si="1"/>
        <v>0.012152777777777773</v>
      </c>
      <c r="Q13" s="28">
        <v>11</v>
      </c>
    </row>
    <row r="14" spans="1:17" ht="12.75">
      <c r="A14" s="28">
        <v>12</v>
      </c>
      <c r="B14" s="32" t="s">
        <v>14</v>
      </c>
      <c r="C14" s="30">
        <v>75</v>
      </c>
      <c r="D14" s="30" t="s">
        <v>74</v>
      </c>
      <c r="E14" s="31">
        <v>0.00763888888888889</v>
      </c>
      <c r="F14" s="31">
        <v>0.017905092592592594</v>
      </c>
      <c r="G14" s="31">
        <f t="shared" si="0"/>
        <v>0.010266203703703704</v>
      </c>
      <c r="H14" s="28">
        <v>1</v>
      </c>
      <c r="J14" s="28">
        <v>21</v>
      </c>
      <c r="K14" s="32" t="s">
        <v>30</v>
      </c>
      <c r="L14" s="30">
        <v>58</v>
      </c>
      <c r="M14" s="30" t="s">
        <v>75</v>
      </c>
      <c r="N14" s="31">
        <v>0.0138888888888889</v>
      </c>
      <c r="O14" s="31">
        <v>0.026087962962962966</v>
      </c>
      <c r="P14" s="31">
        <f t="shared" si="1"/>
        <v>0.012199074074074065</v>
      </c>
      <c r="Q14" s="28">
        <v>12</v>
      </c>
    </row>
    <row r="15" spans="1:17" ht="12.75">
      <c r="A15" s="28">
        <v>13</v>
      </c>
      <c r="B15" s="32" t="s">
        <v>46</v>
      </c>
      <c r="C15" s="30">
        <v>62</v>
      </c>
      <c r="D15" s="30" t="s">
        <v>75</v>
      </c>
      <c r="E15" s="31">
        <v>0.00833333333333333</v>
      </c>
      <c r="F15" s="31">
        <v>0.01989583333333333</v>
      </c>
      <c r="G15" s="31">
        <f t="shared" si="0"/>
        <v>0.011562500000000002</v>
      </c>
      <c r="H15" s="28">
        <v>6</v>
      </c>
      <c r="J15" s="28">
        <v>3</v>
      </c>
      <c r="K15" s="32" t="s">
        <v>48</v>
      </c>
      <c r="L15" s="30">
        <v>85</v>
      </c>
      <c r="M15" s="30" t="s">
        <v>73</v>
      </c>
      <c r="N15" s="31">
        <v>0.00138888888888889</v>
      </c>
      <c r="O15" s="31">
        <v>0.013587962962962963</v>
      </c>
      <c r="P15" s="31">
        <f t="shared" si="1"/>
        <v>0.012199074074074074</v>
      </c>
      <c r="Q15" s="28">
        <v>13</v>
      </c>
    </row>
    <row r="16" spans="1:17" ht="12.75">
      <c r="A16" s="28">
        <v>14</v>
      </c>
      <c r="B16" s="32" t="s">
        <v>18</v>
      </c>
      <c r="C16" s="30">
        <v>68</v>
      </c>
      <c r="D16" s="30" t="s">
        <v>74</v>
      </c>
      <c r="E16" s="31">
        <v>0.00902777777777778</v>
      </c>
      <c r="F16" s="31">
        <v>0.019884259259259258</v>
      </c>
      <c r="G16" s="31">
        <f t="shared" si="0"/>
        <v>0.010856481481481477</v>
      </c>
      <c r="H16" s="28">
        <v>2</v>
      </c>
      <c r="J16" s="28">
        <v>19</v>
      </c>
      <c r="K16" s="32" t="s">
        <v>40</v>
      </c>
      <c r="L16" s="30">
        <v>65</v>
      </c>
      <c r="M16" s="30" t="s">
        <v>74</v>
      </c>
      <c r="N16" s="31">
        <v>0.0125</v>
      </c>
      <c r="O16" s="31">
        <v>0.024699074074074078</v>
      </c>
      <c r="P16" s="31">
        <f t="shared" si="1"/>
        <v>0.012199074074074077</v>
      </c>
      <c r="Q16" s="28">
        <v>13</v>
      </c>
    </row>
    <row r="17" spans="1:17" ht="12.75">
      <c r="A17" s="28">
        <v>15</v>
      </c>
      <c r="B17" s="32" t="s">
        <v>16</v>
      </c>
      <c r="C17" s="30">
        <v>73</v>
      </c>
      <c r="D17" s="30" t="s">
        <v>74</v>
      </c>
      <c r="E17" s="31">
        <v>0.00972222222222222</v>
      </c>
      <c r="F17" s="31">
        <v>0.021377314814814818</v>
      </c>
      <c r="G17" s="31">
        <f t="shared" si="0"/>
        <v>0.011655092592592597</v>
      </c>
      <c r="H17" s="28">
        <v>8</v>
      </c>
      <c r="J17" s="28">
        <v>17</v>
      </c>
      <c r="K17" s="32" t="s">
        <v>28</v>
      </c>
      <c r="L17" s="30">
        <v>52</v>
      </c>
      <c r="M17" s="30" t="s">
        <v>75</v>
      </c>
      <c r="N17" s="31">
        <v>0.0111111111111111</v>
      </c>
      <c r="O17" s="31">
        <v>0.023483796296296298</v>
      </c>
      <c r="P17" s="31">
        <f t="shared" si="1"/>
        <v>0.012372685185185198</v>
      </c>
      <c r="Q17" s="28">
        <v>15</v>
      </c>
    </row>
    <row r="18" spans="1:17" ht="12.75">
      <c r="A18" s="28">
        <v>16</v>
      </c>
      <c r="B18" s="32" t="s">
        <v>15</v>
      </c>
      <c r="C18" s="30">
        <v>57</v>
      </c>
      <c r="D18" s="30" t="s">
        <v>75</v>
      </c>
      <c r="E18" s="31">
        <v>0.0104166666666667</v>
      </c>
      <c r="F18" s="31">
        <v>0.02164351851851852</v>
      </c>
      <c r="G18" s="31">
        <f t="shared" si="0"/>
        <v>0.01122685185185182</v>
      </c>
      <c r="H18" s="28">
        <v>3</v>
      </c>
      <c r="J18" s="28">
        <v>8</v>
      </c>
      <c r="K18" s="32" t="s">
        <v>38</v>
      </c>
      <c r="L18" s="30">
        <v>47</v>
      </c>
      <c r="M18" s="30" t="s">
        <v>75</v>
      </c>
      <c r="N18" s="31">
        <v>0.00486111111111111</v>
      </c>
      <c r="O18" s="31">
        <v>0.017465277777777777</v>
      </c>
      <c r="P18" s="31">
        <f t="shared" si="1"/>
        <v>0.012604166666666666</v>
      </c>
      <c r="Q18" s="28">
        <v>16</v>
      </c>
    </row>
    <row r="19" spans="1:17" ht="12.75">
      <c r="A19" s="28">
        <v>17</v>
      </c>
      <c r="B19" s="32" t="s">
        <v>28</v>
      </c>
      <c r="C19" s="30">
        <v>52</v>
      </c>
      <c r="D19" s="30" t="s">
        <v>75</v>
      </c>
      <c r="E19" s="31">
        <v>0.0111111111111111</v>
      </c>
      <c r="F19" s="31">
        <v>0.023483796296296298</v>
      </c>
      <c r="G19" s="31">
        <f t="shared" si="0"/>
        <v>0.012372685185185198</v>
      </c>
      <c r="H19" s="28">
        <v>15</v>
      </c>
      <c r="J19" s="28">
        <v>22</v>
      </c>
      <c r="K19" s="32" t="s">
        <v>52</v>
      </c>
      <c r="L19" s="30">
        <v>74</v>
      </c>
      <c r="M19" s="30" t="s">
        <v>74</v>
      </c>
      <c r="N19" s="31">
        <v>0.0145833333333333</v>
      </c>
      <c r="O19" s="31">
        <v>0.027222222222222228</v>
      </c>
      <c r="P19" s="31">
        <f t="shared" si="1"/>
        <v>0.012638888888888927</v>
      </c>
      <c r="Q19" s="28">
        <v>17</v>
      </c>
    </row>
    <row r="20" spans="1:17" ht="12.75">
      <c r="A20" s="28">
        <v>18</v>
      </c>
      <c r="B20" s="32" t="s">
        <v>81</v>
      </c>
      <c r="C20" s="30">
        <v>74</v>
      </c>
      <c r="D20" s="30" t="s">
        <v>74</v>
      </c>
      <c r="E20" s="31">
        <v>0.0118055555555556</v>
      </c>
      <c r="F20" s="31">
        <v>0.02388888888888889</v>
      </c>
      <c r="G20" s="31">
        <f t="shared" si="0"/>
        <v>0.01208333333333329</v>
      </c>
      <c r="H20" s="28">
        <v>9</v>
      </c>
      <c r="J20" s="28">
        <v>24</v>
      </c>
      <c r="K20" s="32" t="s">
        <v>82</v>
      </c>
      <c r="L20" s="30">
        <v>53</v>
      </c>
      <c r="M20" s="30" t="s">
        <v>75</v>
      </c>
      <c r="N20" s="31">
        <v>0.0159722222222222</v>
      </c>
      <c r="O20" s="31">
        <v>0.028773148148148145</v>
      </c>
      <c r="P20" s="31">
        <f t="shared" si="1"/>
        <v>0.012800925925925945</v>
      </c>
      <c r="Q20" s="28">
        <v>18</v>
      </c>
    </row>
    <row r="21" spans="1:17" ht="12.75">
      <c r="A21" s="28">
        <v>19</v>
      </c>
      <c r="B21" s="32" t="s">
        <v>40</v>
      </c>
      <c r="C21" s="30">
        <v>65</v>
      </c>
      <c r="D21" s="30" t="s">
        <v>74</v>
      </c>
      <c r="E21" s="31">
        <v>0.0125</v>
      </c>
      <c r="F21" s="31">
        <v>0.024699074074074078</v>
      </c>
      <c r="G21" s="31">
        <f t="shared" si="0"/>
        <v>0.012199074074074077</v>
      </c>
      <c r="H21" s="28">
        <v>13</v>
      </c>
      <c r="J21" s="28">
        <v>23</v>
      </c>
      <c r="K21" s="32" t="s">
        <v>83</v>
      </c>
      <c r="L21" s="30">
        <v>91</v>
      </c>
      <c r="M21" s="30" t="s">
        <v>73</v>
      </c>
      <c r="N21" s="31">
        <v>0.0152777777777778</v>
      </c>
      <c r="O21" s="31">
        <v>0.028101851851851854</v>
      </c>
      <c r="P21" s="31">
        <f t="shared" si="1"/>
        <v>0.012824074074074054</v>
      </c>
      <c r="Q21" s="28">
        <v>19</v>
      </c>
    </row>
    <row r="22" spans="1:17" ht="12.75">
      <c r="A22" s="28">
        <v>20</v>
      </c>
      <c r="B22" s="32" t="s">
        <v>79</v>
      </c>
      <c r="C22" s="30">
        <v>71</v>
      </c>
      <c r="D22" s="30" t="s">
        <v>74</v>
      </c>
      <c r="E22" s="31">
        <v>0.0131944444444444</v>
      </c>
      <c r="F22" s="31">
        <v>0.024826388888888887</v>
      </c>
      <c r="G22" s="31">
        <f t="shared" si="0"/>
        <v>0.011631944444444488</v>
      </c>
      <c r="H22" s="28">
        <v>7</v>
      </c>
      <c r="J22" s="28">
        <v>7</v>
      </c>
      <c r="K22" s="32" t="s">
        <v>54</v>
      </c>
      <c r="L22" s="30">
        <v>62</v>
      </c>
      <c r="M22" s="30" t="s">
        <v>74</v>
      </c>
      <c r="N22" s="31">
        <v>0.00416666666666667</v>
      </c>
      <c r="O22" s="31">
        <v>0.01724537037037037</v>
      </c>
      <c r="P22" s="31">
        <f t="shared" si="1"/>
        <v>0.0130787037037037</v>
      </c>
      <c r="Q22" s="28">
        <v>20</v>
      </c>
    </row>
    <row r="23" spans="1:17" ht="12.75">
      <c r="A23" s="28">
        <v>21</v>
      </c>
      <c r="B23" s="32" t="s">
        <v>30</v>
      </c>
      <c r="C23" s="30">
        <v>58</v>
      </c>
      <c r="D23" s="30" t="s">
        <v>75</v>
      </c>
      <c r="E23" s="31">
        <v>0.0138888888888889</v>
      </c>
      <c r="F23" s="31">
        <v>0.026087962962962966</v>
      </c>
      <c r="G23" s="31">
        <f t="shared" si="0"/>
        <v>0.012199074074074065</v>
      </c>
      <c r="H23" s="28">
        <v>12</v>
      </c>
      <c r="J23" s="28">
        <v>5</v>
      </c>
      <c r="K23" s="32" t="s">
        <v>56</v>
      </c>
      <c r="L23" s="30">
        <v>66</v>
      </c>
      <c r="M23" s="30" t="s">
        <v>74</v>
      </c>
      <c r="N23" s="31">
        <v>0.00277777777777778</v>
      </c>
      <c r="O23" s="31">
        <v>0.0159375</v>
      </c>
      <c r="P23" s="31">
        <f t="shared" si="1"/>
        <v>0.01315972222222222</v>
      </c>
      <c r="Q23" s="28">
        <v>21</v>
      </c>
    </row>
    <row r="24" spans="1:17" ht="12.75">
      <c r="A24" s="28">
        <v>22</v>
      </c>
      <c r="B24" s="32" t="s">
        <v>52</v>
      </c>
      <c r="C24" s="30">
        <v>74</v>
      </c>
      <c r="D24" s="30" t="s">
        <v>74</v>
      </c>
      <c r="E24" s="31">
        <v>0.0145833333333333</v>
      </c>
      <c r="F24" s="31">
        <v>0.027222222222222228</v>
      </c>
      <c r="G24" s="31">
        <f t="shared" si="0"/>
        <v>0.012638888888888927</v>
      </c>
      <c r="H24" s="28">
        <v>17</v>
      </c>
      <c r="J24" s="28">
        <v>4</v>
      </c>
      <c r="K24" s="32" t="s">
        <v>6</v>
      </c>
      <c r="L24" s="30">
        <v>53</v>
      </c>
      <c r="M24" s="30" t="s">
        <v>76</v>
      </c>
      <c r="N24" s="31">
        <v>0.00208333333333333</v>
      </c>
      <c r="O24" s="31">
        <v>0.015439814814814816</v>
      </c>
      <c r="P24" s="31">
        <f t="shared" si="1"/>
        <v>0.013356481481481487</v>
      </c>
      <c r="Q24" s="28">
        <v>22</v>
      </c>
    </row>
    <row r="25" spans="1:17" ht="12.75">
      <c r="A25" s="28">
        <v>23</v>
      </c>
      <c r="B25" s="32" t="s">
        <v>83</v>
      </c>
      <c r="C25" s="30">
        <v>91</v>
      </c>
      <c r="D25" s="30" t="s">
        <v>73</v>
      </c>
      <c r="E25" s="31">
        <v>0.0152777777777778</v>
      </c>
      <c r="F25" s="31">
        <v>0.028101851851851854</v>
      </c>
      <c r="G25" s="31">
        <f t="shared" si="0"/>
        <v>0.012824074074074054</v>
      </c>
      <c r="H25" s="28">
        <v>19</v>
      </c>
      <c r="J25" s="28">
        <v>1</v>
      </c>
      <c r="K25" s="32" t="s">
        <v>62</v>
      </c>
      <c r="L25" s="30">
        <v>95</v>
      </c>
      <c r="M25" s="30" t="s">
        <v>73</v>
      </c>
      <c r="N25" s="31">
        <v>0</v>
      </c>
      <c r="O25" s="31">
        <v>0.014641203703703703</v>
      </c>
      <c r="P25" s="31">
        <f t="shared" si="1"/>
        <v>0.014641203703703703</v>
      </c>
      <c r="Q25" s="28">
        <v>23</v>
      </c>
    </row>
    <row r="26" spans="1:17" ht="12.75">
      <c r="A26" s="28">
        <v>24</v>
      </c>
      <c r="B26" s="32" t="s">
        <v>82</v>
      </c>
      <c r="C26" s="30">
        <v>53</v>
      </c>
      <c r="D26" s="30" t="s">
        <v>75</v>
      </c>
      <c r="E26" s="31">
        <v>0.0159722222222222</v>
      </c>
      <c r="F26" s="31">
        <v>0.028773148148148145</v>
      </c>
      <c r="G26" s="31">
        <f t="shared" si="0"/>
        <v>0.012800925925925945</v>
      </c>
      <c r="H26" s="28">
        <v>18</v>
      </c>
      <c r="J26" s="28">
        <v>6</v>
      </c>
      <c r="K26" s="32" t="s">
        <v>10</v>
      </c>
      <c r="L26" s="30">
        <v>64</v>
      </c>
      <c r="M26" s="30" t="s">
        <v>76</v>
      </c>
      <c r="N26" s="31">
        <v>0.00347222222222222</v>
      </c>
      <c r="O26" s="31">
        <v>0.01840277777777778</v>
      </c>
      <c r="P26" s="31">
        <f t="shared" si="1"/>
        <v>0.014930555555555558</v>
      </c>
      <c r="Q26" s="28">
        <v>24</v>
      </c>
    </row>
    <row r="28" spans="2:16" ht="12.75">
      <c r="B28" s="2"/>
      <c r="C28" s="34"/>
      <c r="D28" s="34"/>
      <c r="E28" s="27"/>
      <c r="F28" s="27"/>
      <c r="G28" s="27"/>
      <c r="K28" s="2"/>
      <c r="L28" s="34"/>
      <c r="M28" s="34"/>
      <c r="N28" s="27"/>
      <c r="O28" s="27"/>
      <c r="P28" s="27"/>
    </row>
    <row r="29" spans="2:16" ht="18">
      <c r="B29" s="2"/>
      <c r="C29" s="34"/>
      <c r="D29" s="34"/>
      <c r="E29" s="27"/>
      <c r="F29" s="27"/>
      <c r="G29" s="27"/>
      <c r="J29" s="1" t="s">
        <v>84</v>
      </c>
      <c r="K29" s="2"/>
      <c r="L29" s="34"/>
      <c r="M29" s="34"/>
      <c r="N29" s="27"/>
      <c r="O29" s="27"/>
      <c r="P29" s="27"/>
    </row>
    <row r="30" spans="2:17" ht="13.5" thickBot="1">
      <c r="B30" s="2"/>
      <c r="C30" s="34"/>
      <c r="D30" s="34"/>
      <c r="E30" s="27"/>
      <c r="F30" s="27"/>
      <c r="G30" s="27"/>
      <c r="J30" s="20" t="s">
        <v>65</v>
      </c>
      <c r="K30" s="21" t="s">
        <v>66</v>
      </c>
      <c r="L30" s="21" t="s">
        <v>67</v>
      </c>
      <c r="M30" s="21" t="s">
        <v>68</v>
      </c>
      <c r="N30" s="22" t="s">
        <v>69</v>
      </c>
      <c r="O30" s="22" t="s">
        <v>70</v>
      </c>
      <c r="P30" s="22" t="s">
        <v>71</v>
      </c>
      <c r="Q30" s="22" t="s">
        <v>72</v>
      </c>
    </row>
    <row r="31" spans="2:17" ht="13.5" thickTop="1">
      <c r="B31" s="2"/>
      <c r="C31" s="34"/>
      <c r="D31" s="34"/>
      <c r="E31" s="27"/>
      <c r="F31" s="27"/>
      <c r="G31" s="27"/>
      <c r="J31" s="23">
        <v>3</v>
      </c>
      <c r="K31" s="24" t="s">
        <v>48</v>
      </c>
      <c r="L31" s="25">
        <v>85</v>
      </c>
      <c r="M31" s="25" t="s">
        <v>73</v>
      </c>
      <c r="N31" s="26">
        <v>0.00138888888888889</v>
      </c>
      <c r="O31" s="26">
        <v>0.013587962962962963</v>
      </c>
      <c r="P31" s="26">
        <f>O31-N31</f>
        <v>0.012199074074074074</v>
      </c>
      <c r="Q31" s="23">
        <v>13</v>
      </c>
    </row>
    <row r="32" spans="2:17" ht="12.75">
      <c r="B32" s="2"/>
      <c r="C32" s="34"/>
      <c r="D32" s="34"/>
      <c r="E32" s="27"/>
      <c r="F32" s="27"/>
      <c r="G32" s="27"/>
      <c r="J32" s="28">
        <v>23</v>
      </c>
      <c r="K32" s="32" t="s">
        <v>83</v>
      </c>
      <c r="L32" s="30">
        <v>91</v>
      </c>
      <c r="M32" s="30" t="s">
        <v>73</v>
      </c>
      <c r="N32" s="31">
        <v>0.0152777777777778</v>
      </c>
      <c r="O32" s="31">
        <v>0.028101851851851854</v>
      </c>
      <c r="P32" s="31">
        <f>O32-N32</f>
        <v>0.012824074074074054</v>
      </c>
      <c r="Q32" s="28">
        <v>19</v>
      </c>
    </row>
    <row r="33" spans="2:17" ht="12.75">
      <c r="B33" s="2"/>
      <c r="C33" s="34"/>
      <c r="D33" s="34"/>
      <c r="E33" s="27"/>
      <c r="F33" s="27"/>
      <c r="G33" s="27"/>
      <c r="J33" s="28">
        <v>1</v>
      </c>
      <c r="K33" s="32" t="s">
        <v>62</v>
      </c>
      <c r="L33" s="30">
        <v>95</v>
      </c>
      <c r="M33" s="30" t="s">
        <v>73</v>
      </c>
      <c r="N33" s="31">
        <v>0</v>
      </c>
      <c r="O33" s="31">
        <v>0.014641203703703703</v>
      </c>
      <c r="P33" s="31">
        <f>O33-N33</f>
        <v>0.014641203703703703</v>
      </c>
      <c r="Q33" s="28">
        <v>23</v>
      </c>
    </row>
    <row r="34" spans="2:17" ht="12.75">
      <c r="B34" s="2"/>
      <c r="C34" s="34"/>
      <c r="D34" s="34"/>
      <c r="E34" s="27"/>
      <c r="F34" s="27"/>
      <c r="G34" s="27"/>
      <c r="J34" s="35"/>
      <c r="K34" s="36"/>
      <c r="L34" s="37"/>
      <c r="M34" s="37"/>
      <c r="N34" s="38"/>
      <c r="O34" s="38"/>
      <c r="P34" s="38"/>
      <c r="Q34" s="35"/>
    </row>
    <row r="35" spans="2:17" ht="12.75">
      <c r="B35" s="2"/>
      <c r="C35" s="34"/>
      <c r="D35" s="34"/>
      <c r="E35" s="27"/>
      <c r="F35" s="27"/>
      <c r="G35" s="27"/>
      <c r="J35" s="28">
        <v>12</v>
      </c>
      <c r="K35" s="32" t="s">
        <v>14</v>
      </c>
      <c r="L35" s="30">
        <v>75</v>
      </c>
      <c r="M35" s="30" t="s">
        <v>74</v>
      </c>
      <c r="N35" s="31">
        <v>0.00763888888888889</v>
      </c>
      <c r="O35" s="31">
        <v>0.017905092592592594</v>
      </c>
      <c r="P35" s="31">
        <f aca="true" t="shared" si="2" ref="P35:P46">O35-N35</f>
        <v>0.010266203703703704</v>
      </c>
      <c r="Q35" s="28">
        <v>1</v>
      </c>
    </row>
    <row r="36" spans="2:17" ht="12.75">
      <c r="B36" s="2"/>
      <c r="C36" s="2"/>
      <c r="D36" s="2"/>
      <c r="E36" s="27"/>
      <c r="F36" s="27"/>
      <c r="G36" s="27"/>
      <c r="J36" s="28">
        <v>14</v>
      </c>
      <c r="K36" s="32" t="s">
        <v>18</v>
      </c>
      <c r="L36" s="30">
        <v>68</v>
      </c>
      <c r="M36" s="30" t="s">
        <v>74</v>
      </c>
      <c r="N36" s="31">
        <v>0.00902777777777778</v>
      </c>
      <c r="O36" s="31">
        <v>0.019884259259259258</v>
      </c>
      <c r="P36" s="31">
        <f t="shared" si="2"/>
        <v>0.010856481481481477</v>
      </c>
      <c r="Q36" s="28">
        <v>2</v>
      </c>
    </row>
    <row r="37" spans="2:17" ht="12.75">
      <c r="B37" s="2"/>
      <c r="C37" s="2"/>
      <c r="D37" s="2"/>
      <c r="E37" s="27"/>
      <c r="F37" s="27"/>
      <c r="G37" s="27"/>
      <c r="J37" s="28">
        <v>11</v>
      </c>
      <c r="K37" s="32" t="s">
        <v>77</v>
      </c>
      <c r="L37" s="30">
        <v>77</v>
      </c>
      <c r="M37" s="30" t="s">
        <v>74</v>
      </c>
      <c r="N37" s="31">
        <v>0.00694444444444444</v>
      </c>
      <c r="O37" s="31">
        <v>0.018298611111111113</v>
      </c>
      <c r="P37" s="31">
        <f t="shared" si="2"/>
        <v>0.011354166666666672</v>
      </c>
      <c r="Q37" s="28">
        <v>4</v>
      </c>
    </row>
    <row r="38" spans="3:17" ht="12.75">
      <c r="C38" s="2"/>
      <c r="D38" s="2"/>
      <c r="E38" s="27"/>
      <c r="F38" s="27"/>
      <c r="G38" s="27"/>
      <c r="J38" s="28">
        <v>10</v>
      </c>
      <c r="K38" s="32" t="s">
        <v>78</v>
      </c>
      <c r="L38" s="30">
        <v>70</v>
      </c>
      <c r="M38" s="30" t="s">
        <v>74</v>
      </c>
      <c r="N38" s="31">
        <v>0.00625</v>
      </c>
      <c r="O38" s="31">
        <v>0.01778935185185185</v>
      </c>
      <c r="P38" s="31">
        <f t="shared" si="2"/>
        <v>0.011539351851851851</v>
      </c>
      <c r="Q38" s="28">
        <v>5</v>
      </c>
    </row>
    <row r="39" spans="3:17" ht="12.75">
      <c r="C39" s="2"/>
      <c r="D39" s="2"/>
      <c r="E39" s="27"/>
      <c r="F39" s="27"/>
      <c r="G39" s="27"/>
      <c r="J39" s="28">
        <v>20</v>
      </c>
      <c r="K39" s="32" t="s">
        <v>79</v>
      </c>
      <c r="L39" s="30">
        <v>71</v>
      </c>
      <c r="M39" s="30" t="s">
        <v>74</v>
      </c>
      <c r="N39" s="31">
        <v>0.0131944444444444</v>
      </c>
      <c r="O39" s="31">
        <v>0.024826388888888887</v>
      </c>
      <c r="P39" s="31">
        <f t="shared" si="2"/>
        <v>0.011631944444444488</v>
      </c>
      <c r="Q39" s="28">
        <v>7</v>
      </c>
    </row>
    <row r="40" spans="2:17" ht="12.75">
      <c r="B40" s="2"/>
      <c r="C40" s="2"/>
      <c r="D40" s="2"/>
      <c r="E40" s="27"/>
      <c r="F40" s="27"/>
      <c r="G40" s="27"/>
      <c r="J40" s="28">
        <v>15</v>
      </c>
      <c r="K40" s="32" t="s">
        <v>16</v>
      </c>
      <c r="L40" s="30">
        <v>73</v>
      </c>
      <c r="M40" s="30" t="s">
        <v>74</v>
      </c>
      <c r="N40" s="31">
        <v>0.00972222222222222</v>
      </c>
      <c r="O40" s="31">
        <v>0.021377314814814818</v>
      </c>
      <c r="P40" s="31">
        <f t="shared" si="2"/>
        <v>0.011655092592592597</v>
      </c>
      <c r="Q40" s="28">
        <v>8</v>
      </c>
    </row>
    <row r="41" spans="2:17" ht="12.75">
      <c r="B41" s="2"/>
      <c r="C41" s="2"/>
      <c r="D41" s="2"/>
      <c r="E41" s="27"/>
      <c r="F41" s="27"/>
      <c r="G41" s="27"/>
      <c r="J41" s="28">
        <v>18</v>
      </c>
      <c r="K41" s="32" t="s">
        <v>81</v>
      </c>
      <c r="L41" s="30">
        <v>74</v>
      </c>
      <c r="M41" s="30" t="s">
        <v>74</v>
      </c>
      <c r="N41" s="31">
        <v>0.0118055555555556</v>
      </c>
      <c r="O41" s="31">
        <v>0.02388888888888889</v>
      </c>
      <c r="P41" s="31">
        <f t="shared" si="2"/>
        <v>0.01208333333333329</v>
      </c>
      <c r="Q41" s="28">
        <v>9</v>
      </c>
    </row>
    <row r="42" spans="2:17" ht="12.75">
      <c r="B42" s="2"/>
      <c r="C42" s="2"/>
      <c r="D42" s="2"/>
      <c r="E42" s="27"/>
      <c r="F42" s="27"/>
      <c r="G42" s="27"/>
      <c r="J42" s="28">
        <v>2</v>
      </c>
      <c r="K42" s="29" t="s">
        <v>36</v>
      </c>
      <c r="L42" s="30">
        <v>59</v>
      </c>
      <c r="M42" s="30" t="s">
        <v>74</v>
      </c>
      <c r="N42" s="31">
        <v>0.0006944444444444445</v>
      </c>
      <c r="O42" s="31">
        <v>0.01283564814814815</v>
      </c>
      <c r="P42" s="31">
        <f t="shared" si="2"/>
        <v>0.012141203703703706</v>
      </c>
      <c r="Q42" s="28">
        <v>10</v>
      </c>
    </row>
    <row r="43" spans="2:17" ht="12.75">
      <c r="B43" s="2"/>
      <c r="C43" s="2"/>
      <c r="D43" s="2"/>
      <c r="E43" s="27"/>
      <c r="F43" s="27"/>
      <c r="G43" s="27"/>
      <c r="J43" s="28">
        <v>19</v>
      </c>
      <c r="K43" s="32" t="s">
        <v>40</v>
      </c>
      <c r="L43" s="30">
        <v>65</v>
      </c>
      <c r="M43" s="30" t="s">
        <v>74</v>
      </c>
      <c r="N43" s="31">
        <v>0.0125</v>
      </c>
      <c r="O43" s="31">
        <v>0.024699074074074078</v>
      </c>
      <c r="P43" s="31">
        <f t="shared" si="2"/>
        <v>0.012199074074074077</v>
      </c>
      <c r="Q43" s="28">
        <v>14</v>
      </c>
    </row>
    <row r="44" spans="2:17" ht="12.75">
      <c r="B44" s="2"/>
      <c r="C44" s="2"/>
      <c r="D44" s="2"/>
      <c r="E44" s="27"/>
      <c r="F44" s="27"/>
      <c r="G44" s="27"/>
      <c r="J44" s="28">
        <v>22</v>
      </c>
      <c r="K44" s="32" t="s">
        <v>52</v>
      </c>
      <c r="L44" s="30">
        <v>74</v>
      </c>
      <c r="M44" s="30" t="s">
        <v>74</v>
      </c>
      <c r="N44" s="31">
        <v>0.0145833333333333</v>
      </c>
      <c r="O44" s="31">
        <v>0.027222222222222228</v>
      </c>
      <c r="P44" s="31">
        <f t="shared" si="2"/>
        <v>0.012638888888888927</v>
      </c>
      <c r="Q44" s="28">
        <v>17</v>
      </c>
    </row>
    <row r="45" spans="2:17" ht="12.75">
      <c r="B45" s="2"/>
      <c r="C45" s="2"/>
      <c r="D45" s="2"/>
      <c r="E45" s="27"/>
      <c r="F45" s="27"/>
      <c r="G45" s="27"/>
      <c r="J45" s="28">
        <v>7</v>
      </c>
      <c r="K45" s="32" t="s">
        <v>54</v>
      </c>
      <c r="L45" s="30">
        <v>62</v>
      </c>
      <c r="M45" s="30" t="s">
        <v>74</v>
      </c>
      <c r="N45" s="31">
        <v>0.00416666666666667</v>
      </c>
      <c r="O45" s="31">
        <v>0.01724537037037037</v>
      </c>
      <c r="P45" s="31">
        <f t="shared" si="2"/>
        <v>0.0130787037037037</v>
      </c>
      <c r="Q45" s="28">
        <v>20</v>
      </c>
    </row>
    <row r="46" spans="2:17" ht="12.75">
      <c r="B46" s="2"/>
      <c r="C46" s="2"/>
      <c r="D46" s="2"/>
      <c r="E46" s="27"/>
      <c r="F46" s="27"/>
      <c r="G46" s="27"/>
      <c r="J46" s="28">
        <v>5</v>
      </c>
      <c r="K46" s="32" t="s">
        <v>56</v>
      </c>
      <c r="L46" s="30">
        <v>66</v>
      </c>
      <c r="M46" s="30" t="s">
        <v>74</v>
      </c>
      <c r="N46" s="31">
        <v>0.00277777777777778</v>
      </c>
      <c r="O46" s="31">
        <v>0.0159375</v>
      </c>
      <c r="P46" s="31">
        <f t="shared" si="2"/>
        <v>0.01315972222222222</v>
      </c>
      <c r="Q46" s="28">
        <v>21</v>
      </c>
    </row>
    <row r="47" spans="2:17" ht="12.75">
      <c r="B47" s="2"/>
      <c r="C47" s="2"/>
      <c r="D47" s="2"/>
      <c r="E47" s="27"/>
      <c r="F47" s="27"/>
      <c r="G47" s="27"/>
      <c r="J47" s="35"/>
      <c r="K47" s="36"/>
      <c r="L47" s="37"/>
      <c r="M47" s="37"/>
      <c r="N47" s="38"/>
      <c r="O47" s="38"/>
      <c r="P47" s="38"/>
      <c r="Q47" s="35"/>
    </row>
    <row r="48" spans="2:17" ht="12.75">
      <c r="B48" s="2"/>
      <c r="C48" s="2"/>
      <c r="D48" s="2"/>
      <c r="E48" s="27"/>
      <c r="F48" s="27"/>
      <c r="G48" s="27"/>
      <c r="J48" s="28">
        <v>16</v>
      </c>
      <c r="K48" s="32" t="s">
        <v>15</v>
      </c>
      <c r="L48" s="30">
        <v>57</v>
      </c>
      <c r="M48" s="30" t="s">
        <v>75</v>
      </c>
      <c r="N48" s="31">
        <v>0.0104166666666667</v>
      </c>
      <c r="O48" s="31">
        <v>0.02164351851851852</v>
      </c>
      <c r="P48" s="31">
        <f aca="true" t="shared" si="3" ref="P48:P54">O48-N48</f>
        <v>0.01122685185185182</v>
      </c>
      <c r="Q48" s="28">
        <v>3</v>
      </c>
    </row>
    <row r="49" spans="2:17" ht="12.75">
      <c r="B49" s="2"/>
      <c r="C49" s="2"/>
      <c r="D49" s="2"/>
      <c r="E49" s="27"/>
      <c r="F49" s="27"/>
      <c r="G49" s="27"/>
      <c r="J49" s="28">
        <v>13</v>
      </c>
      <c r="K49" s="32" t="s">
        <v>46</v>
      </c>
      <c r="L49" s="30">
        <v>62</v>
      </c>
      <c r="M49" s="30" t="s">
        <v>75</v>
      </c>
      <c r="N49" s="31">
        <v>0.00833333333333333</v>
      </c>
      <c r="O49" s="31">
        <v>0.01989583333333333</v>
      </c>
      <c r="P49" s="31">
        <f t="shared" si="3"/>
        <v>0.011562500000000002</v>
      </c>
      <c r="Q49" s="28">
        <v>6</v>
      </c>
    </row>
    <row r="50" spans="2:17" ht="12.75">
      <c r="B50" s="2"/>
      <c r="C50" s="2"/>
      <c r="D50" s="2"/>
      <c r="E50" s="27"/>
      <c r="F50" s="27"/>
      <c r="G50" s="27"/>
      <c r="J50" s="28">
        <v>9</v>
      </c>
      <c r="K50" s="32" t="s">
        <v>80</v>
      </c>
      <c r="L50" s="30">
        <v>57</v>
      </c>
      <c r="M50" s="30" t="s">
        <v>75</v>
      </c>
      <c r="N50" s="31">
        <v>0.00555555555555556</v>
      </c>
      <c r="O50" s="31">
        <v>0.017708333333333333</v>
      </c>
      <c r="P50" s="31">
        <f t="shared" si="3"/>
        <v>0.012152777777777773</v>
      </c>
      <c r="Q50" s="28">
        <v>11</v>
      </c>
    </row>
    <row r="51" spans="2:17" ht="12.75">
      <c r="B51" s="2"/>
      <c r="C51" s="2"/>
      <c r="D51" s="2"/>
      <c r="E51" s="27"/>
      <c r="F51" s="27"/>
      <c r="G51" s="27"/>
      <c r="J51" s="28">
        <v>21</v>
      </c>
      <c r="K51" s="32" t="s">
        <v>30</v>
      </c>
      <c r="L51" s="30">
        <v>58</v>
      </c>
      <c r="M51" s="30" t="s">
        <v>75</v>
      </c>
      <c r="N51" s="31">
        <v>0.0138888888888889</v>
      </c>
      <c r="O51" s="31">
        <v>0.026087962962962966</v>
      </c>
      <c r="P51" s="31">
        <f t="shared" si="3"/>
        <v>0.012199074074074065</v>
      </c>
      <c r="Q51" s="28">
        <v>12</v>
      </c>
    </row>
    <row r="52" spans="2:17" ht="12.75">
      <c r="B52" s="2"/>
      <c r="C52" s="2"/>
      <c r="D52" s="2"/>
      <c r="E52" s="27"/>
      <c r="F52" s="27"/>
      <c r="G52" s="27"/>
      <c r="J52" s="28">
        <v>17</v>
      </c>
      <c r="K52" s="32" t="s">
        <v>28</v>
      </c>
      <c r="L52" s="30">
        <v>52</v>
      </c>
      <c r="M52" s="30" t="s">
        <v>75</v>
      </c>
      <c r="N52" s="31">
        <v>0.0111111111111111</v>
      </c>
      <c r="O52" s="31">
        <v>0.023483796296296298</v>
      </c>
      <c r="P52" s="31">
        <f t="shared" si="3"/>
        <v>0.012372685185185198</v>
      </c>
      <c r="Q52" s="28">
        <v>15</v>
      </c>
    </row>
    <row r="53" spans="2:17" ht="12.75">
      <c r="B53" s="2"/>
      <c r="C53" s="2"/>
      <c r="D53" s="2"/>
      <c r="E53" s="27"/>
      <c r="F53" s="27"/>
      <c r="G53" s="27"/>
      <c r="J53" s="28">
        <v>8</v>
      </c>
      <c r="K53" s="32" t="s">
        <v>38</v>
      </c>
      <c r="L53" s="30">
        <v>47</v>
      </c>
      <c r="M53" s="30" t="s">
        <v>75</v>
      </c>
      <c r="N53" s="31">
        <v>0.00486111111111111</v>
      </c>
      <c r="O53" s="31">
        <v>0.017465277777777777</v>
      </c>
      <c r="P53" s="31">
        <f t="shared" si="3"/>
        <v>0.012604166666666666</v>
      </c>
      <c r="Q53" s="28">
        <v>16</v>
      </c>
    </row>
    <row r="54" spans="2:17" ht="12.75">
      <c r="B54" s="2"/>
      <c r="C54" s="2"/>
      <c r="D54" s="2"/>
      <c r="E54" s="27"/>
      <c r="F54" s="27"/>
      <c r="G54" s="27"/>
      <c r="J54" s="28">
        <v>24</v>
      </c>
      <c r="K54" s="32" t="s">
        <v>82</v>
      </c>
      <c r="L54" s="30">
        <v>53</v>
      </c>
      <c r="M54" s="30" t="s">
        <v>75</v>
      </c>
      <c r="N54" s="31">
        <v>0.0159722222222222</v>
      </c>
      <c r="O54" s="31">
        <v>0.028773148148148145</v>
      </c>
      <c r="P54" s="31">
        <f t="shared" si="3"/>
        <v>0.012800925925925945</v>
      </c>
      <c r="Q54" s="28">
        <v>18</v>
      </c>
    </row>
    <row r="55" spans="2:17" ht="12.75">
      <c r="B55" s="2"/>
      <c r="C55" s="2"/>
      <c r="D55" s="2"/>
      <c r="E55" s="27"/>
      <c r="F55" s="27"/>
      <c r="G55" s="27"/>
      <c r="J55" s="35"/>
      <c r="K55" s="36"/>
      <c r="L55" s="37"/>
      <c r="M55" s="37"/>
      <c r="N55" s="38"/>
      <c r="O55" s="38"/>
      <c r="P55" s="38"/>
      <c r="Q55" s="35"/>
    </row>
    <row r="56" spans="2:17" ht="12.75">
      <c r="B56" s="2"/>
      <c r="C56" s="2"/>
      <c r="D56" s="2"/>
      <c r="E56" s="27"/>
      <c r="F56" s="27"/>
      <c r="G56" s="27"/>
      <c r="J56" s="28">
        <v>4</v>
      </c>
      <c r="K56" s="32" t="s">
        <v>6</v>
      </c>
      <c r="L56" s="30">
        <v>53</v>
      </c>
      <c r="M56" s="30" t="s">
        <v>76</v>
      </c>
      <c r="N56" s="31">
        <v>0.00208333333333333</v>
      </c>
      <c r="O56" s="31">
        <v>0.015439814814814816</v>
      </c>
      <c r="P56" s="31">
        <f>O56-N56</f>
        <v>0.013356481481481487</v>
      </c>
      <c r="Q56" s="28">
        <v>22</v>
      </c>
    </row>
    <row r="57" spans="5:17" ht="12.75">
      <c r="E57" s="27"/>
      <c r="F57" s="27"/>
      <c r="J57" s="28">
        <v>6</v>
      </c>
      <c r="K57" s="32" t="s">
        <v>10</v>
      </c>
      <c r="L57" s="30">
        <v>64</v>
      </c>
      <c r="M57" s="30" t="s">
        <v>76</v>
      </c>
      <c r="N57" s="31">
        <v>0.00347222222222222</v>
      </c>
      <c r="O57" s="31">
        <v>0.01840277777777778</v>
      </c>
      <c r="P57" s="31">
        <f>O57-N57</f>
        <v>0.014930555555555558</v>
      </c>
      <c r="Q57" s="28">
        <v>24</v>
      </c>
    </row>
    <row r="58" spans="5:15" ht="12.75">
      <c r="E58" s="27"/>
      <c r="F58" s="27"/>
      <c r="N58" s="27"/>
      <c r="O58" s="27"/>
    </row>
    <row r="59" spans="5:15" ht="12.75">
      <c r="E59" s="27"/>
      <c r="F59" s="27"/>
      <c r="N59" s="27"/>
      <c r="O59" s="27"/>
    </row>
    <row r="60" spans="5:15" ht="12.75">
      <c r="E60" s="27"/>
      <c r="F60" s="27"/>
      <c r="N60" s="27"/>
      <c r="O60" s="27"/>
    </row>
    <row r="61" spans="5:15" ht="12.75">
      <c r="E61" s="27"/>
      <c r="F61" s="27"/>
      <c r="N61" s="27"/>
      <c r="O61" s="27"/>
    </row>
    <row r="62" spans="5:15" ht="12.75">
      <c r="E62" s="27"/>
      <c r="F62" s="27"/>
      <c r="N62" s="27"/>
      <c r="O62" s="27"/>
    </row>
    <row r="63" spans="5:15" ht="12.75">
      <c r="E63" s="27"/>
      <c r="F63" s="27"/>
      <c r="N63" s="27"/>
      <c r="O63" s="27"/>
    </row>
    <row r="64" spans="5:15" ht="12.75">
      <c r="E64" s="27"/>
      <c r="F64" s="27"/>
      <c r="N64" s="27"/>
      <c r="O64" s="27"/>
    </row>
    <row r="65" spans="5:15" ht="12.75">
      <c r="E65" s="27"/>
      <c r="F65" s="27"/>
      <c r="N65" s="27"/>
      <c r="O65" s="27"/>
    </row>
    <row r="66" spans="5:15" ht="12.75">
      <c r="E66" s="27"/>
      <c r="F66" s="27"/>
      <c r="N66" s="27"/>
      <c r="O66" s="27"/>
    </row>
    <row r="67" spans="5:15" ht="12.75">
      <c r="E67" s="27"/>
      <c r="F67" s="27"/>
      <c r="N67" s="27"/>
      <c r="O67" s="27"/>
    </row>
    <row r="68" spans="5:15" ht="12.75">
      <c r="E68" s="27"/>
      <c r="F68" s="27"/>
      <c r="N68" s="27"/>
      <c r="O68" s="27"/>
    </row>
    <row r="69" spans="5:15" ht="12.75">
      <c r="E69" s="27"/>
      <c r="F69" s="27"/>
      <c r="N69" s="27"/>
      <c r="O69" s="27"/>
    </row>
    <row r="70" spans="5:15" ht="12.75">
      <c r="E70" s="27"/>
      <c r="F70" s="27"/>
      <c r="N70" s="27"/>
      <c r="O70" s="27"/>
    </row>
    <row r="71" spans="5:15" ht="12.75">
      <c r="E71" s="27"/>
      <c r="F71" s="27"/>
      <c r="N71" s="27"/>
      <c r="O71" s="27"/>
    </row>
    <row r="72" spans="5:15" ht="12.75">
      <c r="E72" s="27"/>
      <c r="F72" s="27"/>
      <c r="N72" s="27"/>
      <c r="O72" s="27"/>
    </row>
    <row r="73" spans="5:15" ht="12.75">
      <c r="E73" s="27"/>
      <c r="F73" s="27"/>
      <c r="N73" s="27"/>
      <c r="O73" s="27"/>
    </row>
    <row r="74" spans="5:15" ht="12.75">
      <c r="E74" s="27"/>
      <c r="F74" s="27"/>
      <c r="N74" s="27"/>
      <c r="O74" s="27"/>
    </row>
    <row r="75" spans="5:15" ht="12.75">
      <c r="E75" s="27"/>
      <c r="F75" s="27"/>
      <c r="N75" s="27"/>
      <c r="O75" s="27"/>
    </row>
    <row r="76" spans="5:15" ht="12.75">
      <c r="E76" s="27"/>
      <c r="F76" s="27"/>
      <c r="N76" s="27"/>
      <c r="O76" s="27"/>
    </row>
    <row r="77" spans="5:15" ht="12.75">
      <c r="E77" s="27"/>
      <c r="F77" s="27"/>
      <c r="N77" s="27"/>
      <c r="O77" s="27"/>
    </row>
    <row r="78" spans="5:15" ht="12.75">
      <c r="E78" s="27"/>
      <c r="F78" s="27"/>
      <c r="N78" s="27"/>
      <c r="O78" s="27"/>
    </row>
    <row r="79" spans="5:15" ht="12.75">
      <c r="E79" s="27"/>
      <c r="F79" s="27"/>
      <c r="N79" s="27"/>
      <c r="O79" s="27"/>
    </row>
    <row r="80" spans="5:15" ht="12.75">
      <c r="E80" s="27"/>
      <c r="F80" s="27"/>
      <c r="N80" s="27"/>
      <c r="O80" s="27"/>
    </row>
    <row r="81" spans="5:15" ht="12.75">
      <c r="E81" s="27"/>
      <c r="F81" s="27"/>
      <c r="N81" s="27"/>
      <c r="O81" s="27"/>
    </row>
    <row r="82" spans="5:15" ht="12.75">
      <c r="E82" s="27"/>
      <c r="F82" s="27"/>
      <c r="N82" s="27"/>
      <c r="O82" s="27"/>
    </row>
    <row r="83" spans="5:15" ht="12.75">
      <c r="E83" s="27"/>
      <c r="F83" s="27"/>
      <c r="N83" s="27"/>
      <c r="O83" s="27"/>
    </row>
    <row r="84" spans="5:15" ht="12.75">
      <c r="E84" s="27"/>
      <c r="F84" s="27"/>
      <c r="N84" s="27"/>
      <c r="O84" s="27"/>
    </row>
    <row r="85" spans="5:15" ht="12.75">
      <c r="E85" s="27"/>
      <c r="F85" s="27"/>
      <c r="N85" s="27"/>
      <c r="O85" s="27"/>
    </row>
    <row r="86" spans="5:15" ht="12.75">
      <c r="E86" s="27"/>
      <c r="F86" s="27"/>
      <c r="N86" s="27"/>
      <c r="O86" s="27"/>
    </row>
    <row r="87" spans="5:15" ht="12.75">
      <c r="E87" s="27"/>
      <c r="F87" s="27"/>
      <c r="N87" s="27"/>
      <c r="O87" s="27"/>
    </row>
    <row r="88" spans="5:15" ht="12.75">
      <c r="E88" s="27"/>
      <c r="F88" s="27"/>
      <c r="N88" s="27"/>
      <c r="O88" s="27"/>
    </row>
    <row r="89" spans="5:15" ht="12.75">
      <c r="E89" s="27"/>
      <c r="F89" s="27"/>
      <c r="N89" s="27"/>
      <c r="O89" s="27"/>
    </row>
    <row r="90" spans="5:15" ht="12.75">
      <c r="E90" s="27"/>
      <c r="F90" s="27"/>
      <c r="N90" s="27"/>
      <c r="O90" s="27"/>
    </row>
    <row r="91" spans="5:15" ht="12.75">
      <c r="E91" s="27"/>
      <c r="F91" s="27"/>
      <c r="N91" s="27"/>
      <c r="O91" s="27"/>
    </row>
    <row r="92" spans="5:15" ht="12.75">
      <c r="E92" s="27"/>
      <c r="F92" s="27"/>
      <c r="N92" s="27"/>
      <c r="O92" s="27"/>
    </row>
    <row r="93" spans="5:15" ht="12.75">
      <c r="E93" s="27"/>
      <c r="F93" s="27"/>
      <c r="N93" s="27"/>
      <c r="O93" s="27"/>
    </row>
    <row r="94" spans="5:15" ht="12.75">
      <c r="E94" s="27"/>
      <c r="F94" s="27"/>
      <c r="N94" s="27"/>
      <c r="O94" s="27"/>
    </row>
    <row r="95" spans="5:15" ht="12.75">
      <c r="E95" s="27"/>
      <c r="F95" s="27"/>
      <c r="N95" s="27"/>
      <c r="O95" s="27"/>
    </row>
    <row r="96" spans="5:15" ht="12.75">
      <c r="E96" s="27"/>
      <c r="F96" s="27"/>
      <c r="N96" s="27"/>
      <c r="O96" s="27"/>
    </row>
    <row r="97" spans="5:15" ht="12.75">
      <c r="E97" s="27"/>
      <c r="F97" s="27"/>
      <c r="N97" s="27"/>
      <c r="O97" s="27"/>
    </row>
    <row r="98" spans="5:15" ht="12.75">
      <c r="E98" s="27"/>
      <c r="F98" s="27"/>
      <c r="N98" s="27"/>
      <c r="O98" s="27"/>
    </row>
    <row r="99" spans="5:15" ht="12.75">
      <c r="E99" s="27"/>
      <c r="F99" s="27"/>
      <c r="N99" s="27"/>
      <c r="O99" s="27"/>
    </row>
    <row r="100" spans="5:15" ht="12.75">
      <c r="E100" s="27"/>
      <c r="F100" s="27"/>
      <c r="N100" s="27"/>
      <c r="O100" s="27"/>
    </row>
    <row r="101" spans="5:15" ht="12.75">
      <c r="E101" s="27"/>
      <c r="F101" s="27"/>
      <c r="N101" s="27"/>
      <c r="O101" s="27"/>
    </row>
    <row r="102" spans="5:15" ht="12.75">
      <c r="E102" s="27"/>
      <c r="F102" s="27"/>
      <c r="N102" s="27"/>
      <c r="O102" s="27"/>
    </row>
    <row r="103" spans="5:15" ht="12.75">
      <c r="E103" s="27"/>
      <c r="F103" s="27"/>
      <c r="N103" s="27"/>
      <c r="O103" s="27"/>
    </row>
    <row r="104" spans="5:15" ht="12.75">
      <c r="E104" s="27"/>
      <c r="F104" s="27"/>
      <c r="N104" s="27"/>
      <c r="O104" s="27"/>
    </row>
    <row r="105" spans="5:15" ht="12.75">
      <c r="E105" s="27"/>
      <c r="F105" s="27"/>
      <c r="N105" s="27"/>
      <c r="O105" s="27"/>
    </row>
    <row r="106" spans="5:15" ht="12.75">
      <c r="E106" s="27"/>
      <c r="F106" s="27"/>
      <c r="N106" s="27"/>
      <c r="O106" s="27"/>
    </row>
    <row r="107" spans="5:15" ht="12.75">
      <c r="E107" s="27"/>
      <c r="F107" s="27"/>
      <c r="N107" s="27"/>
      <c r="O107" s="27"/>
    </row>
    <row r="108" spans="5:15" ht="12.75">
      <c r="E108" s="27"/>
      <c r="F108" s="27"/>
      <c r="N108" s="27"/>
      <c r="O108" s="27"/>
    </row>
    <row r="109" spans="5:15" ht="12.75">
      <c r="E109" s="27"/>
      <c r="F109" s="27"/>
      <c r="N109" s="27"/>
      <c r="O109" s="27"/>
    </row>
    <row r="110" spans="5:15" ht="12.75">
      <c r="E110" s="27"/>
      <c r="F110" s="27"/>
      <c r="N110" s="27"/>
      <c r="O110" s="27"/>
    </row>
    <row r="111" spans="5:15" ht="12.75">
      <c r="E111" s="27"/>
      <c r="F111" s="27"/>
      <c r="N111" s="27"/>
      <c r="O111" s="27"/>
    </row>
    <row r="112" spans="5:15" ht="12.75">
      <c r="E112" s="27"/>
      <c r="F112" s="27"/>
      <c r="N112" s="27"/>
      <c r="O112" s="27"/>
    </row>
    <row r="113" spans="5:15" ht="12.75">
      <c r="E113" s="27"/>
      <c r="F113" s="27"/>
      <c r="N113" s="27"/>
      <c r="O113" s="27"/>
    </row>
    <row r="114" spans="5:15" ht="12.75">
      <c r="E114" s="27"/>
      <c r="F114" s="27"/>
      <c r="N114" s="27"/>
      <c r="O114" s="27"/>
    </row>
    <row r="115" spans="5:15" ht="12.75">
      <c r="E115" s="27"/>
      <c r="F115" s="27"/>
      <c r="N115" s="27"/>
      <c r="O115" s="27"/>
    </row>
    <row r="116" spans="5:15" ht="12.75">
      <c r="E116" s="27"/>
      <c r="F116" s="27"/>
      <c r="N116" s="27"/>
      <c r="O116" s="27"/>
    </row>
    <row r="117" spans="5:15" ht="12.75">
      <c r="E117" s="27"/>
      <c r="F117" s="27"/>
      <c r="N117" s="27"/>
      <c r="O117" s="27"/>
    </row>
    <row r="118" spans="5:15" ht="12.75">
      <c r="E118" s="27"/>
      <c r="F118" s="27"/>
      <c r="N118" s="27"/>
      <c r="O118" s="27"/>
    </row>
    <row r="119" spans="5:15" ht="12.75">
      <c r="E119" s="27"/>
      <c r="F119" s="27"/>
      <c r="N119" s="27"/>
      <c r="O119" s="27"/>
    </row>
    <row r="120" spans="5:15" ht="12.75">
      <c r="E120" s="27"/>
      <c r="F120" s="27"/>
      <c r="N120" s="27"/>
      <c r="O120" s="27"/>
    </row>
    <row r="121" spans="5:15" ht="12.75">
      <c r="E121" s="27"/>
      <c r="F121" s="27"/>
      <c r="N121" s="27"/>
      <c r="O121" s="27"/>
    </row>
    <row r="122" spans="5:15" ht="12.75">
      <c r="E122" s="27"/>
      <c r="F122" s="27"/>
      <c r="N122" s="27"/>
      <c r="O122" s="27"/>
    </row>
    <row r="123" spans="5:15" ht="12.75">
      <c r="E123" s="27"/>
      <c r="F123" s="27"/>
      <c r="N123" s="27"/>
      <c r="O123" s="27"/>
    </row>
    <row r="124" spans="5:15" ht="12.75">
      <c r="E124" s="27"/>
      <c r="F124" s="27"/>
      <c r="N124" s="27"/>
      <c r="O124" s="27"/>
    </row>
    <row r="125" spans="5:15" ht="12.75">
      <c r="E125" s="27"/>
      <c r="F125" s="27"/>
      <c r="N125" s="27"/>
      <c r="O125" s="27"/>
    </row>
    <row r="126" spans="5:15" ht="12.75">
      <c r="E126" s="27"/>
      <c r="F126" s="27"/>
      <c r="N126" s="27"/>
      <c r="O126" s="27"/>
    </row>
    <row r="127" spans="5:15" ht="12.75">
      <c r="E127" s="27"/>
      <c r="F127" s="27"/>
      <c r="N127" s="27"/>
      <c r="O127" s="27"/>
    </row>
    <row r="128" spans="5:15" ht="12.75">
      <c r="E128" s="27"/>
      <c r="F128" s="27"/>
      <c r="N128" s="27"/>
      <c r="O128" s="27"/>
    </row>
    <row r="129" spans="5:15" ht="12.75">
      <c r="E129" s="27"/>
      <c r="F129" s="27"/>
      <c r="N129" s="27"/>
      <c r="O129" s="27"/>
    </row>
    <row r="130" spans="5:15" ht="12.75">
      <c r="E130" s="27"/>
      <c r="F130" s="27"/>
      <c r="N130" s="27"/>
      <c r="O130" s="27"/>
    </row>
    <row r="131" spans="5:15" ht="12.75">
      <c r="E131" s="27"/>
      <c r="F131" s="27"/>
      <c r="N131" s="27"/>
      <c r="O131" s="27"/>
    </row>
    <row r="132" spans="5:15" ht="12.75">
      <c r="E132" s="27"/>
      <c r="F132" s="27"/>
      <c r="N132" s="27"/>
      <c r="O132" s="27"/>
    </row>
    <row r="133" spans="5:15" ht="12.75">
      <c r="E133" s="27"/>
      <c r="F133" s="27"/>
      <c r="N133" s="27"/>
      <c r="O133" s="27"/>
    </row>
    <row r="134" spans="5:15" ht="12.75">
      <c r="E134" s="27"/>
      <c r="F134" s="27"/>
      <c r="N134" s="27"/>
      <c r="O134" s="27"/>
    </row>
    <row r="135" spans="5:15" ht="12.75">
      <c r="E135" s="27"/>
      <c r="F135" s="27"/>
      <c r="N135" s="27"/>
      <c r="O135" s="27"/>
    </row>
    <row r="136" spans="5:15" ht="12.75">
      <c r="E136" s="27"/>
      <c r="F136" s="27"/>
      <c r="N136" s="27"/>
      <c r="O136" s="27"/>
    </row>
    <row r="137" spans="5:15" ht="12.75">
      <c r="E137" s="27"/>
      <c r="F137" s="27"/>
      <c r="N137" s="27"/>
      <c r="O137" s="27"/>
    </row>
    <row r="138" spans="5:15" ht="12.75">
      <c r="E138" s="27"/>
      <c r="F138" s="27"/>
      <c r="N138" s="27"/>
      <c r="O138" s="27"/>
    </row>
    <row r="139" spans="5:15" ht="12.75">
      <c r="E139" s="27"/>
      <c r="F139" s="27"/>
      <c r="N139" s="27"/>
      <c r="O139" s="27"/>
    </row>
    <row r="140" spans="5:15" ht="12.75">
      <c r="E140" s="27"/>
      <c r="F140" s="27"/>
      <c r="N140" s="27"/>
      <c r="O140" s="27"/>
    </row>
    <row r="141" spans="5:15" ht="12.75">
      <c r="E141" s="27"/>
      <c r="F141" s="27"/>
      <c r="N141" s="27"/>
      <c r="O141" s="27"/>
    </row>
    <row r="142" spans="5:15" ht="12.75">
      <c r="E142" s="27"/>
      <c r="F142" s="27"/>
      <c r="N142" s="27"/>
      <c r="O142" s="27"/>
    </row>
    <row r="143" spans="5:15" ht="12.75">
      <c r="E143" s="27"/>
      <c r="F143" s="27"/>
      <c r="N143" s="27"/>
      <c r="O143" s="27"/>
    </row>
    <row r="144" spans="5:15" ht="12.75">
      <c r="E144" s="27"/>
      <c r="F144" s="27"/>
      <c r="N144" s="27"/>
      <c r="O144" s="27"/>
    </row>
    <row r="145" spans="5:15" ht="12.75">
      <c r="E145" s="27"/>
      <c r="F145" s="27"/>
      <c r="N145" s="27"/>
      <c r="O145" s="27"/>
    </row>
    <row r="146" spans="5:15" ht="12.75">
      <c r="E146" s="27"/>
      <c r="F146" s="27"/>
      <c r="N146" s="27"/>
      <c r="O146" s="27"/>
    </row>
    <row r="147" spans="5:15" ht="12.75">
      <c r="E147" s="27"/>
      <c r="F147" s="27"/>
      <c r="N147" s="27"/>
      <c r="O147" s="27"/>
    </row>
    <row r="148" spans="5:15" ht="12.75">
      <c r="E148" s="27"/>
      <c r="F148" s="27"/>
      <c r="N148" s="27"/>
      <c r="O148" s="27"/>
    </row>
    <row r="149" spans="5:15" ht="12.75">
      <c r="E149" s="27"/>
      <c r="F149" s="27"/>
      <c r="N149" s="27"/>
      <c r="O149" s="27"/>
    </row>
    <row r="150" spans="5:15" ht="12.75">
      <c r="E150" s="27"/>
      <c r="F150" s="27"/>
      <c r="N150" s="27"/>
      <c r="O150" s="27"/>
    </row>
    <row r="151" spans="5:15" ht="12.75">
      <c r="E151" s="27"/>
      <c r="F151" s="27"/>
      <c r="N151" s="27"/>
      <c r="O151" s="27"/>
    </row>
    <row r="152" spans="5:15" ht="12.75">
      <c r="E152" s="27"/>
      <c r="F152" s="27"/>
      <c r="N152" s="27"/>
      <c r="O152" s="27"/>
    </row>
    <row r="153" spans="5:15" ht="12.75">
      <c r="E153" s="27"/>
      <c r="F153" s="27"/>
      <c r="N153" s="27"/>
      <c r="O153" s="27"/>
    </row>
    <row r="154" spans="5:15" ht="12.75">
      <c r="E154" s="27"/>
      <c r="F154" s="27"/>
      <c r="N154" s="27"/>
      <c r="O154" s="27"/>
    </row>
    <row r="155" spans="5:15" ht="12.75">
      <c r="E155" s="27"/>
      <c r="F155" s="27"/>
      <c r="N155" s="27"/>
      <c r="O155" s="27"/>
    </row>
    <row r="156" spans="5:15" ht="12.75">
      <c r="E156" s="27"/>
      <c r="F156" s="27"/>
      <c r="N156" s="27"/>
      <c r="O156" s="27"/>
    </row>
    <row r="157" spans="5:15" ht="12.75">
      <c r="E157" s="27"/>
      <c r="F157" s="27"/>
      <c r="N157" s="27"/>
      <c r="O157" s="27"/>
    </row>
    <row r="158" spans="5:15" ht="12.75">
      <c r="E158" s="27"/>
      <c r="F158" s="27"/>
      <c r="N158" s="27"/>
      <c r="O158" s="27"/>
    </row>
    <row r="159" spans="5:15" ht="12.75">
      <c r="E159" s="27"/>
      <c r="F159" s="27"/>
      <c r="N159" s="27"/>
      <c r="O159" s="27"/>
    </row>
    <row r="160" spans="5:15" ht="12.75">
      <c r="E160" s="27"/>
      <c r="F160" s="27"/>
      <c r="N160" s="27"/>
      <c r="O160" s="27"/>
    </row>
    <row r="161" spans="5:15" ht="12.75">
      <c r="E161" s="27"/>
      <c r="F161" s="27"/>
      <c r="N161" s="27"/>
      <c r="O161" s="27"/>
    </row>
    <row r="162" spans="5:15" ht="12.75">
      <c r="E162" s="27"/>
      <c r="F162" s="27"/>
      <c r="N162" s="27"/>
      <c r="O162" s="27"/>
    </row>
    <row r="163" spans="5:15" ht="12.75">
      <c r="E163" s="27"/>
      <c r="F163" s="27"/>
      <c r="N163" s="27"/>
      <c r="O163" s="27"/>
    </row>
    <row r="164" spans="5:15" ht="12.75">
      <c r="E164" s="27"/>
      <c r="F164" s="27"/>
      <c r="N164" s="27"/>
      <c r="O164" s="27"/>
    </row>
    <row r="165" spans="5:15" ht="12.75">
      <c r="E165" s="27"/>
      <c r="F165" s="27"/>
      <c r="N165" s="27"/>
      <c r="O165" s="27"/>
    </row>
    <row r="166" spans="5:15" ht="12.75">
      <c r="E166" s="27"/>
      <c r="F166" s="27"/>
      <c r="N166" s="27"/>
      <c r="O166" s="27"/>
    </row>
    <row r="167" spans="5:15" ht="12.75">
      <c r="E167" s="27"/>
      <c r="F167" s="27"/>
      <c r="N167" s="27"/>
      <c r="O167" s="27"/>
    </row>
    <row r="168" spans="6:15" ht="12.75">
      <c r="F168" s="27"/>
      <c r="O168" s="27"/>
    </row>
    <row r="169" spans="6:15" ht="12.75">
      <c r="F169" s="27"/>
      <c r="O169" s="27"/>
    </row>
    <row r="170" spans="6:15" ht="12.75">
      <c r="F170" s="27"/>
      <c r="O170" s="27"/>
    </row>
    <row r="171" spans="6:15" ht="12.75">
      <c r="F171" s="27"/>
      <c r="O171" s="27"/>
    </row>
    <row r="172" spans="6:15" ht="12.75">
      <c r="F172" s="27"/>
      <c r="O172" s="27"/>
    </row>
    <row r="173" spans="6:15" ht="12.75">
      <c r="F173" s="27"/>
      <c r="O173" s="27"/>
    </row>
    <row r="174" spans="6:15" ht="12.75">
      <c r="F174" s="27"/>
      <c r="O174" s="27"/>
    </row>
    <row r="175" spans="6:15" ht="12.75">
      <c r="F175" s="27"/>
      <c r="O175" s="27"/>
    </row>
    <row r="176" spans="6:15" ht="12.75">
      <c r="F176" s="27"/>
      <c r="O176" s="27"/>
    </row>
    <row r="177" spans="6:15" ht="12.75">
      <c r="F177" s="27"/>
      <c r="O177" s="27"/>
    </row>
    <row r="178" spans="6:15" ht="12.75">
      <c r="F178" s="27"/>
      <c r="O178" s="27"/>
    </row>
    <row r="179" spans="6:15" ht="12.75">
      <c r="F179" s="27"/>
      <c r="O179" s="27"/>
    </row>
    <row r="180" spans="6:15" ht="12.75">
      <c r="F180" s="27"/>
      <c r="O180" s="27"/>
    </row>
    <row r="181" spans="6:15" ht="12.75">
      <c r="F181" s="27"/>
      <c r="O181" s="27"/>
    </row>
    <row r="182" spans="6:15" ht="12.75">
      <c r="F182" s="27"/>
      <c r="O182" s="27"/>
    </row>
    <row r="183" spans="6:15" ht="12.75">
      <c r="F183" s="27"/>
      <c r="O183" s="27"/>
    </row>
    <row r="184" spans="6:15" ht="12.75">
      <c r="F184" s="27"/>
      <c r="O184" s="27"/>
    </row>
    <row r="185" spans="6:15" ht="12.75">
      <c r="F185" s="27"/>
      <c r="O185" s="27"/>
    </row>
    <row r="186" spans="6:15" ht="12.75">
      <c r="F186" s="27"/>
      <c r="O186" s="27"/>
    </row>
    <row r="187" spans="6:15" ht="12.75">
      <c r="F187" s="27"/>
      <c r="O187" s="27"/>
    </row>
    <row r="188" spans="6:15" ht="12.75">
      <c r="F188" s="27"/>
      <c r="O188" s="27"/>
    </row>
    <row r="189" spans="6:15" ht="12.75">
      <c r="F189" s="27"/>
      <c r="O189" s="27"/>
    </row>
    <row r="190" spans="6:15" ht="12.75">
      <c r="F190" s="27"/>
      <c r="O190" s="27"/>
    </row>
    <row r="191" spans="6:15" ht="12.75">
      <c r="F191" s="27"/>
      <c r="O191" s="27"/>
    </row>
    <row r="192" spans="6:15" ht="12.75">
      <c r="F192" s="27"/>
      <c r="O192" s="27"/>
    </row>
    <row r="193" spans="6:15" ht="12.75">
      <c r="F193" s="27"/>
      <c r="O193" s="27"/>
    </row>
    <row r="194" spans="6:15" ht="12.75">
      <c r="F194" s="27"/>
      <c r="O194" s="27"/>
    </row>
    <row r="195" spans="6:15" ht="12.75">
      <c r="F195" s="27"/>
      <c r="O195" s="27"/>
    </row>
    <row r="196" spans="6:15" ht="12.75">
      <c r="F196" s="27"/>
      <c r="O196" s="27"/>
    </row>
    <row r="197" spans="6:15" ht="12.75">
      <c r="F197" s="27"/>
      <c r="O197" s="27"/>
    </row>
    <row r="198" spans="6:15" ht="12.75">
      <c r="F198" s="27"/>
      <c r="O198" s="27"/>
    </row>
    <row r="199" spans="6:15" ht="12.75">
      <c r="F199" s="27"/>
      <c r="O199" s="27"/>
    </row>
    <row r="200" spans="6:15" ht="12.75">
      <c r="F200" s="27"/>
      <c r="O200" s="27"/>
    </row>
    <row r="201" spans="6:15" ht="12.75">
      <c r="F201" s="27"/>
      <c r="O201" s="27"/>
    </row>
    <row r="202" spans="6:15" ht="12.75">
      <c r="F202" s="27"/>
      <c r="O202" s="27"/>
    </row>
    <row r="203" spans="6:15" ht="12.75">
      <c r="F203" s="27"/>
      <c r="O203" s="27"/>
    </row>
    <row r="204" spans="6:15" ht="12.75">
      <c r="F204" s="27"/>
      <c r="O204" s="27"/>
    </row>
    <row r="205" spans="6:15" ht="12.75">
      <c r="F205" s="27"/>
      <c r="O205" s="27"/>
    </row>
    <row r="206" spans="6:15" ht="12.75">
      <c r="F206" s="27"/>
      <c r="O206" s="27"/>
    </row>
    <row r="207" spans="6:15" ht="12.75">
      <c r="F207" s="27"/>
      <c r="O207" s="27"/>
    </row>
    <row r="208" spans="6:15" ht="12.75">
      <c r="F208" s="27"/>
      <c r="O208" s="27"/>
    </row>
    <row r="209" spans="6:15" ht="12.75">
      <c r="F209" s="27"/>
      <c r="O209" s="27"/>
    </row>
    <row r="210" spans="6:15" ht="12.75">
      <c r="F210" s="27"/>
      <c r="O210" s="27"/>
    </row>
    <row r="211" spans="6:15" ht="12.75">
      <c r="F211" s="27"/>
      <c r="O211" s="27"/>
    </row>
    <row r="212" spans="6:15" ht="12.75">
      <c r="F212" s="27"/>
      <c r="O212" s="27"/>
    </row>
    <row r="213" spans="6:15" ht="12.75">
      <c r="F213" s="27"/>
      <c r="O213" s="27"/>
    </row>
    <row r="214" spans="6:15" ht="12.75">
      <c r="F214" s="27"/>
      <c r="O214" s="27"/>
    </row>
    <row r="215" spans="6:15" ht="12.75">
      <c r="F215" s="27"/>
      <c r="O215" s="27"/>
    </row>
    <row r="216" spans="6:15" ht="12.75">
      <c r="F216" s="27"/>
      <c r="O216" s="27"/>
    </row>
    <row r="217" spans="6:15" ht="12.75">
      <c r="F217" s="27"/>
      <c r="O217" s="27"/>
    </row>
    <row r="218" spans="6:15" ht="12.75">
      <c r="F218" s="27"/>
      <c r="O218" s="27"/>
    </row>
    <row r="219" spans="6:15" ht="12.75">
      <c r="F219" s="27"/>
      <c r="O219" s="27"/>
    </row>
    <row r="220" spans="6:15" ht="12.75">
      <c r="F220" s="27"/>
      <c r="O220" s="27"/>
    </row>
    <row r="221" spans="6:15" ht="12.75">
      <c r="F221" s="27"/>
      <c r="O221" s="27"/>
    </row>
    <row r="222" spans="6:15" ht="12.75">
      <c r="F222" s="27"/>
      <c r="O222" s="27"/>
    </row>
    <row r="223" spans="6:15" ht="12.75">
      <c r="F223" s="27"/>
      <c r="O223" s="27"/>
    </row>
    <row r="224" spans="6:15" ht="12.75">
      <c r="F224" s="27"/>
      <c r="O224" s="27"/>
    </row>
    <row r="225" spans="6:15" ht="12.75">
      <c r="F225" s="27"/>
      <c r="O225" s="27"/>
    </row>
    <row r="226" spans="6:15" ht="12.75">
      <c r="F226" s="27"/>
      <c r="O226" s="27"/>
    </row>
    <row r="227" spans="6:15" ht="12.75">
      <c r="F227" s="27"/>
      <c r="O227" s="27"/>
    </row>
    <row r="228" spans="6:15" ht="12.75">
      <c r="F228" s="27"/>
      <c r="O228" s="27"/>
    </row>
    <row r="229" spans="6:15" ht="12.75">
      <c r="F229" s="27"/>
      <c r="O229" s="27"/>
    </row>
    <row r="230" spans="6:15" ht="12.75">
      <c r="F230" s="27"/>
      <c r="O230" s="27"/>
    </row>
    <row r="231" spans="6:15" ht="12.75">
      <c r="F231" s="27"/>
      <c r="O231" s="27"/>
    </row>
    <row r="232" spans="6:15" ht="12.75">
      <c r="F232" s="27"/>
      <c r="O232" s="27"/>
    </row>
    <row r="233" spans="6:15" ht="12.75">
      <c r="F233" s="27"/>
      <c r="O233" s="27"/>
    </row>
    <row r="234" spans="6:15" ht="12.75">
      <c r="F234" s="27"/>
      <c r="O234" s="27"/>
    </row>
    <row r="235" spans="6:15" ht="12.75">
      <c r="F235" s="27"/>
      <c r="O235" s="27"/>
    </row>
    <row r="236" spans="6:15" ht="12.75">
      <c r="F236" s="27"/>
      <c r="O236" s="27"/>
    </row>
    <row r="237" spans="6:15" ht="12.75">
      <c r="F237" s="27"/>
      <c r="O237" s="27"/>
    </row>
    <row r="238" spans="6:15" ht="12.75">
      <c r="F238" s="27"/>
      <c r="O238" s="27"/>
    </row>
    <row r="239" spans="6:15" ht="12.75">
      <c r="F239" s="27"/>
      <c r="O239" s="27"/>
    </row>
    <row r="240" spans="6:15" ht="12.75">
      <c r="F240" s="27"/>
      <c r="O240" s="27"/>
    </row>
    <row r="241" spans="6:15" ht="12.75">
      <c r="F241" s="27"/>
      <c r="O241" s="27"/>
    </row>
    <row r="242" spans="6:15" ht="12.75">
      <c r="F242" s="27"/>
      <c r="O242" s="27"/>
    </row>
    <row r="243" spans="6:15" ht="12.75">
      <c r="F243" s="27"/>
      <c r="O243" s="27"/>
    </row>
    <row r="244" spans="6:15" ht="12.75">
      <c r="F244" s="27"/>
      <c r="O244" s="27"/>
    </row>
    <row r="245" spans="6:15" ht="12.75">
      <c r="F245" s="27"/>
      <c r="O245" s="27"/>
    </row>
    <row r="246" spans="6:15" ht="12.75">
      <c r="F246" s="27"/>
      <c r="O246" s="27"/>
    </row>
    <row r="247" spans="6:15" ht="12.75">
      <c r="F247" s="27"/>
      <c r="O247" s="27"/>
    </row>
    <row r="248" spans="6:15" ht="12.75">
      <c r="F248" s="27"/>
      <c r="O248" s="27"/>
    </row>
    <row r="249" spans="6:15" ht="12.75">
      <c r="F249" s="27"/>
      <c r="O249" s="27"/>
    </row>
    <row r="250" spans="6:15" ht="12.75">
      <c r="F250" s="27"/>
      <c r="O250" s="27"/>
    </row>
    <row r="251" spans="6:15" ht="12.75">
      <c r="F251" s="27"/>
      <c r="O251" s="27"/>
    </row>
    <row r="252" spans="6:15" ht="12.75">
      <c r="F252" s="27"/>
      <c r="O252" s="27"/>
    </row>
    <row r="253" spans="6:15" ht="12.75">
      <c r="F253" s="27"/>
      <c r="O253" s="27"/>
    </row>
    <row r="254" spans="6:15" ht="12.75">
      <c r="F254" s="27"/>
      <c r="O254" s="27"/>
    </row>
    <row r="255" spans="6:15" ht="12.75">
      <c r="F255" s="27"/>
      <c r="O255" s="27"/>
    </row>
    <row r="256" spans="6:15" ht="12.75">
      <c r="F256" s="27"/>
      <c r="O256" s="27"/>
    </row>
    <row r="257" spans="6:15" ht="12.75">
      <c r="F257" s="27"/>
      <c r="O257" s="27"/>
    </row>
    <row r="258" spans="6:15" ht="12.75">
      <c r="F258" s="27"/>
      <c r="O258" s="27"/>
    </row>
    <row r="259" spans="6:15" ht="12.75">
      <c r="F259" s="27"/>
      <c r="O259" s="27"/>
    </row>
    <row r="260" spans="6:15" ht="12.75">
      <c r="F260" s="27"/>
      <c r="O260" s="27"/>
    </row>
    <row r="261" spans="6:15" ht="12.75">
      <c r="F261" s="27"/>
      <c r="O261" s="27"/>
    </row>
    <row r="262" spans="6:15" ht="12.75">
      <c r="F262" s="27"/>
      <c r="O262" s="27"/>
    </row>
    <row r="263" spans="6:15" ht="12.75">
      <c r="F263" s="27"/>
      <c r="O263" s="27"/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1"/>
  <sheetViews>
    <sheetView zoomScalePageLayoutView="0" workbookViewId="0" topLeftCell="A1">
      <selection activeCell="L10" sqref="L10:L11"/>
    </sheetView>
  </sheetViews>
  <sheetFormatPr defaultColWidth="9.140625" defaultRowHeight="12.75"/>
  <cols>
    <col min="2" max="2" width="0" style="0" hidden="1" customWidth="1"/>
    <col min="3" max="3" width="29.421875" style="0" customWidth="1"/>
    <col min="4" max="4" width="11.00390625" style="0" customWidth="1"/>
    <col min="5" max="5" width="13.00390625" style="0" customWidth="1"/>
    <col min="6" max="6" width="0" style="0" hidden="1" customWidth="1"/>
  </cols>
  <sheetData>
    <row r="1" spans="1:6" ht="18">
      <c r="A1" s="1" t="s">
        <v>0</v>
      </c>
      <c r="B1" s="2"/>
      <c r="C1" s="2"/>
      <c r="D1" s="3"/>
      <c r="E1" s="3"/>
      <c r="F1" s="3"/>
    </row>
    <row r="2" spans="1:5" s="6" customFormat="1" ht="21.75" customHeight="1">
      <c r="A2" s="4" t="s">
        <v>1</v>
      </c>
      <c r="B2" s="5"/>
      <c r="C2" s="5"/>
      <c r="D2" s="5"/>
      <c r="E2" s="5"/>
    </row>
    <row r="3" spans="1:6" s="6" customFormat="1" ht="15.75" customHeight="1">
      <c r="A3" s="7" t="s">
        <v>2</v>
      </c>
      <c r="B3" s="7">
        <v>68</v>
      </c>
      <c r="C3" s="8" t="s">
        <v>3</v>
      </c>
      <c r="D3" s="9">
        <v>64</v>
      </c>
      <c r="E3" s="10">
        <v>0.012708333333332988</v>
      </c>
      <c r="F3" s="6" t="s">
        <v>4</v>
      </c>
    </row>
    <row r="4" spans="1:6" s="6" customFormat="1" ht="15.75" customHeight="1">
      <c r="A4" s="7" t="s">
        <v>5</v>
      </c>
      <c r="B4" s="7">
        <v>75</v>
      </c>
      <c r="C4" s="8" t="s">
        <v>6</v>
      </c>
      <c r="D4" s="9">
        <v>53</v>
      </c>
      <c r="E4" s="10">
        <v>0.013240740740740553</v>
      </c>
      <c r="F4" s="6" t="s">
        <v>4</v>
      </c>
    </row>
    <row r="5" spans="1:6" s="6" customFormat="1" ht="15.75" customHeight="1">
      <c r="A5" s="7" t="s">
        <v>7</v>
      </c>
      <c r="B5" s="7">
        <v>67</v>
      </c>
      <c r="C5" s="8" t="s">
        <v>8</v>
      </c>
      <c r="D5" s="9">
        <v>75</v>
      </c>
      <c r="E5" s="10">
        <v>0.013761574074074301</v>
      </c>
      <c r="F5" s="6" t="s">
        <v>4</v>
      </c>
    </row>
    <row r="6" spans="1:6" s="6" customFormat="1" ht="15.75" customHeight="1">
      <c r="A6" s="7" t="s">
        <v>9</v>
      </c>
      <c r="B6" s="7">
        <v>57</v>
      </c>
      <c r="C6" s="8" t="s">
        <v>10</v>
      </c>
      <c r="D6" s="9">
        <v>64</v>
      </c>
      <c r="E6" s="10">
        <v>0.014108796296296133</v>
      </c>
      <c r="F6" s="6" t="s">
        <v>4</v>
      </c>
    </row>
    <row r="7" spans="1:5" s="6" customFormat="1" ht="22.5" customHeight="1">
      <c r="A7" s="11" t="s">
        <v>11</v>
      </c>
      <c r="B7" s="12"/>
      <c r="C7" s="13"/>
      <c r="D7" s="14"/>
      <c r="E7" s="15"/>
    </row>
    <row r="8" spans="1:6" s="6" customFormat="1" ht="15.75" customHeight="1">
      <c r="A8" s="7" t="s">
        <v>2</v>
      </c>
      <c r="B8" s="7">
        <v>77</v>
      </c>
      <c r="C8" s="8" t="s">
        <v>12</v>
      </c>
      <c r="D8" s="9">
        <v>88</v>
      </c>
      <c r="E8" s="10">
        <v>0.010578703703703703</v>
      </c>
      <c r="F8" s="6" t="s">
        <v>13</v>
      </c>
    </row>
    <row r="9" spans="1:5" s="6" customFormat="1" ht="15.75" customHeight="1">
      <c r="A9" s="7" t="s">
        <v>5</v>
      </c>
      <c r="B9" s="7">
        <v>79</v>
      </c>
      <c r="C9" s="8" t="s">
        <v>14</v>
      </c>
      <c r="D9" s="9">
        <v>75</v>
      </c>
      <c r="E9" s="10">
        <v>0.010590277777777435</v>
      </c>
    </row>
    <row r="10" spans="1:5" s="6" customFormat="1" ht="15.75" customHeight="1">
      <c r="A10" s="7" t="s">
        <v>7</v>
      </c>
      <c r="B10" s="7">
        <v>50</v>
      </c>
      <c r="C10" s="8" t="s">
        <v>15</v>
      </c>
      <c r="D10" s="9">
        <v>57</v>
      </c>
      <c r="E10" s="10">
        <v>0.0110069444444445</v>
      </c>
    </row>
    <row r="11" spans="1:5" s="6" customFormat="1" ht="15.75" customHeight="1">
      <c r="A11" s="7" t="s">
        <v>9</v>
      </c>
      <c r="B11" s="7">
        <v>66</v>
      </c>
      <c r="C11" s="8" t="s">
        <v>16</v>
      </c>
      <c r="D11" s="9">
        <v>73</v>
      </c>
      <c r="E11" s="10">
        <v>0.011076388888888622</v>
      </c>
    </row>
    <row r="12" spans="1:5" s="6" customFormat="1" ht="15.75" customHeight="1">
      <c r="A12" s="7" t="s">
        <v>17</v>
      </c>
      <c r="B12" s="7">
        <v>63</v>
      </c>
      <c r="C12" s="8" t="s">
        <v>18</v>
      </c>
      <c r="D12" s="9">
        <v>68</v>
      </c>
      <c r="E12" s="10">
        <v>0.011111111111111516</v>
      </c>
    </row>
    <row r="13" spans="1:5" s="6" customFormat="1" ht="15.75" customHeight="1">
      <c r="A13" s="7" t="s">
        <v>19</v>
      </c>
      <c r="B13" s="7">
        <v>64</v>
      </c>
      <c r="C13" s="8" t="s">
        <v>20</v>
      </c>
      <c r="D13" s="9">
        <v>77</v>
      </c>
      <c r="E13" s="10">
        <v>0.011342592592592515</v>
      </c>
    </row>
    <row r="14" spans="1:6" s="6" customFormat="1" ht="15.75" customHeight="1">
      <c r="A14" s="7" t="s">
        <v>21</v>
      </c>
      <c r="B14" s="7">
        <v>76</v>
      </c>
      <c r="C14" s="8" t="s">
        <v>22</v>
      </c>
      <c r="D14" s="9">
        <v>87</v>
      </c>
      <c r="E14" s="10">
        <v>0.011388888888889115</v>
      </c>
      <c r="F14" s="6" t="s">
        <v>13</v>
      </c>
    </row>
    <row r="15" spans="1:5" s="6" customFormat="1" ht="15.75" customHeight="1">
      <c r="A15" s="7" t="s">
        <v>23</v>
      </c>
      <c r="B15" s="7">
        <v>73</v>
      </c>
      <c r="C15" s="8" t="s">
        <v>24</v>
      </c>
      <c r="D15" s="9">
        <v>68</v>
      </c>
      <c r="E15" s="10">
        <v>0.011469907407407276</v>
      </c>
    </row>
    <row r="16" spans="1:6" s="6" customFormat="1" ht="15.75" customHeight="1">
      <c r="A16" s="7" t="s">
        <v>25</v>
      </c>
      <c r="B16" s="7">
        <v>65</v>
      </c>
      <c r="C16" s="8" t="s">
        <v>26</v>
      </c>
      <c r="D16" s="9">
        <v>88</v>
      </c>
      <c r="E16" s="10">
        <v>0.01160879629629663</v>
      </c>
      <c r="F16" s="6" t="s">
        <v>13</v>
      </c>
    </row>
    <row r="17" spans="1:5" s="6" customFormat="1" ht="15.75" customHeight="1">
      <c r="A17" s="7" t="s">
        <v>27</v>
      </c>
      <c r="B17" s="7">
        <v>53</v>
      </c>
      <c r="C17" s="8" t="s">
        <v>28</v>
      </c>
      <c r="D17" s="9">
        <v>52</v>
      </c>
      <c r="E17" s="10">
        <v>0.011828703703703813</v>
      </c>
    </row>
    <row r="18" spans="1:5" s="6" customFormat="1" ht="15.75" customHeight="1">
      <c r="A18" s="7" t="s">
        <v>29</v>
      </c>
      <c r="B18" s="7">
        <v>52</v>
      </c>
      <c r="C18" s="8" t="s">
        <v>30</v>
      </c>
      <c r="D18" s="9">
        <v>58</v>
      </c>
      <c r="E18" s="10">
        <v>0.011909722222221863</v>
      </c>
    </row>
    <row r="19" spans="1:5" s="6" customFormat="1" ht="15.75" customHeight="1">
      <c r="A19" s="7" t="s">
        <v>31</v>
      </c>
      <c r="B19" s="7">
        <v>60</v>
      </c>
      <c r="C19" s="8" t="s">
        <v>32</v>
      </c>
      <c r="D19" s="9">
        <v>48</v>
      </c>
      <c r="E19" s="10">
        <v>0.011932870370370385</v>
      </c>
    </row>
    <row r="20" spans="1:5" s="6" customFormat="1" ht="15.75" customHeight="1">
      <c r="A20" s="7" t="s">
        <v>33</v>
      </c>
      <c r="B20" s="7">
        <v>58</v>
      </c>
      <c r="C20" s="8" t="s">
        <v>34</v>
      </c>
      <c r="D20" s="9">
        <v>62</v>
      </c>
      <c r="E20" s="10">
        <v>0.011932870370370607</v>
      </c>
    </row>
    <row r="21" spans="1:5" s="6" customFormat="1" ht="15.75" customHeight="1">
      <c r="A21" s="7" t="s">
        <v>35</v>
      </c>
      <c r="B21" s="7">
        <v>54</v>
      </c>
      <c r="C21" s="8" t="s">
        <v>36</v>
      </c>
      <c r="D21" s="9">
        <v>59</v>
      </c>
      <c r="E21" s="10">
        <v>0.012048611111111551</v>
      </c>
    </row>
    <row r="22" spans="1:5" s="6" customFormat="1" ht="15.75" customHeight="1">
      <c r="A22" s="7" t="s">
        <v>37</v>
      </c>
      <c r="B22" s="7">
        <v>62</v>
      </c>
      <c r="C22" s="8" t="s">
        <v>38</v>
      </c>
      <c r="D22" s="9">
        <v>47</v>
      </c>
      <c r="E22" s="10">
        <v>0.01212962962962949</v>
      </c>
    </row>
    <row r="23" spans="1:5" s="6" customFormat="1" ht="15.75" customHeight="1">
      <c r="A23" s="7" t="s">
        <v>39</v>
      </c>
      <c r="B23" s="7">
        <v>51</v>
      </c>
      <c r="C23" s="16" t="s">
        <v>40</v>
      </c>
      <c r="D23" s="9">
        <v>65</v>
      </c>
      <c r="E23" s="10">
        <v>0.012372685185185195</v>
      </c>
    </row>
    <row r="24" spans="1:5" s="6" customFormat="1" ht="15.75" customHeight="1">
      <c r="A24" s="7" t="s">
        <v>41</v>
      </c>
      <c r="B24" s="7">
        <v>72</v>
      </c>
      <c r="C24" s="8" t="s">
        <v>42</v>
      </c>
      <c r="D24" s="9">
        <v>61</v>
      </c>
      <c r="E24" s="10">
        <v>0.012685185185185577</v>
      </c>
    </row>
    <row r="25" spans="1:5" s="6" customFormat="1" ht="15.75" customHeight="1">
      <c r="A25" s="7" t="s">
        <v>43</v>
      </c>
      <c r="B25" s="7">
        <v>69</v>
      </c>
      <c r="C25" s="8" t="s">
        <v>44</v>
      </c>
      <c r="D25" s="9">
        <v>55</v>
      </c>
      <c r="E25" s="10">
        <v>0.012696759259259283</v>
      </c>
    </row>
    <row r="26" spans="1:5" s="6" customFormat="1" ht="15.75" customHeight="1">
      <c r="A26" s="7" t="s">
        <v>45</v>
      </c>
      <c r="B26" s="7">
        <v>55</v>
      </c>
      <c r="C26" s="8" t="s">
        <v>46</v>
      </c>
      <c r="D26" s="9">
        <v>62</v>
      </c>
      <c r="E26" s="10">
        <v>0.01270833333333321</v>
      </c>
    </row>
    <row r="27" spans="1:6" s="6" customFormat="1" ht="15.75" customHeight="1">
      <c r="A27" s="7" t="s">
        <v>47</v>
      </c>
      <c r="B27" s="7">
        <v>71</v>
      </c>
      <c r="C27" s="8" t="s">
        <v>48</v>
      </c>
      <c r="D27" s="9">
        <v>85</v>
      </c>
      <c r="E27" s="10">
        <v>0.012708333333333321</v>
      </c>
      <c r="F27" s="6" t="s">
        <v>13</v>
      </c>
    </row>
    <row r="28" spans="1:5" s="6" customFormat="1" ht="15.75" customHeight="1">
      <c r="A28" s="7" t="s">
        <v>49</v>
      </c>
      <c r="B28" s="7">
        <v>80</v>
      </c>
      <c r="C28" s="8" t="s">
        <v>50</v>
      </c>
      <c r="D28" s="9">
        <v>61</v>
      </c>
      <c r="E28" s="10">
        <v>0.01273148148148151</v>
      </c>
    </row>
    <row r="29" spans="1:5" s="6" customFormat="1" ht="15.75" customHeight="1">
      <c r="A29" s="7" t="s">
        <v>51</v>
      </c>
      <c r="B29" s="7">
        <v>74</v>
      </c>
      <c r="C29" s="8" t="s">
        <v>52</v>
      </c>
      <c r="D29" s="9">
        <v>74</v>
      </c>
      <c r="E29" s="10">
        <v>0.012731481481481843</v>
      </c>
    </row>
    <row r="30" spans="1:5" s="6" customFormat="1" ht="15.75" customHeight="1">
      <c r="A30" s="7" t="s">
        <v>53</v>
      </c>
      <c r="B30" s="7">
        <v>78</v>
      </c>
      <c r="C30" s="8" t="s">
        <v>54</v>
      </c>
      <c r="D30" s="9">
        <v>62</v>
      </c>
      <c r="E30" s="10">
        <v>0.012824074074074154</v>
      </c>
    </row>
    <row r="31" spans="1:5" s="6" customFormat="1" ht="15.75" customHeight="1">
      <c r="A31" s="7" t="s">
        <v>55</v>
      </c>
      <c r="B31" s="7">
        <v>61</v>
      </c>
      <c r="C31" s="8" t="s">
        <v>56</v>
      </c>
      <c r="D31" s="9">
        <v>66</v>
      </c>
      <c r="E31" s="10">
        <v>0.01293981481481532</v>
      </c>
    </row>
    <row r="32" spans="1:6" s="6" customFormat="1" ht="15.75" customHeight="1">
      <c r="A32" s="7" t="s">
        <v>57</v>
      </c>
      <c r="B32" s="7">
        <v>56</v>
      </c>
      <c r="C32" s="8" t="s">
        <v>58</v>
      </c>
      <c r="D32" s="9">
        <v>79</v>
      </c>
      <c r="E32" s="10">
        <v>0.013252314814815147</v>
      </c>
      <c r="F32" s="6" t="s">
        <v>13</v>
      </c>
    </row>
    <row r="33" spans="1:5" s="6" customFormat="1" ht="15.75" customHeight="1">
      <c r="A33" s="7" t="s">
        <v>59</v>
      </c>
      <c r="B33" s="7">
        <v>59</v>
      </c>
      <c r="C33" s="8" t="s">
        <v>60</v>
      </c>
      <c r="D33" s="9">
        <v>57</v>
      </c>
      <c r="E33" s="10">
        <v>0.01340277777777743</v>
      </c>
    </row>
    <row r="34" spans="1:6" s="6" customFormat="1" ht="15.75" customHeight="1">
      <c r="A34" s="7" t="s">
        <v>61</v>
      </c>
      <c r="B34" s="7">
        <v>70</v>
      </c>
      <c r="C34" s="8" t="s">
        <v>62</v>
      </c>
      <c r="D34" s="9">
        <v>95</v>
      </c>
      <c r="E34" s="10">
        <v>0.015196759259259784</v>
      </c>
      <c r="F34" s="6" t="s">
        <v>13</v>
      </c>
    </row>
    <row r="35" spans="2:5" s="6" customFormat="1" ht="15.75" customHeight="1">
      <c r="B35" s="17"/>
      <c r="C35" s="17"/>
      <c r="D35" s="17"/>
      <c r="E35" s="18"/>
    </row>
    <row r="36" spans="2:4" s="6" customFormat="1" ht="15.75" customHeight="1">
      <c r="B36" s="17"/>
      <c r="C36" s="17"/>
      <c r="D36" s="17"/>
    </row>
    <row r="37" spans="2:4" ht="15.75" customHeight="1">
      <c r="B37" s="19"/>
      <c r="C37" s="19"/>
      <c r="D37" s="19"/>
    </row>
    <row r="38" spans="2:4" ht="15.75" customHeight="1">
      <c r="B38" s="19"/>
      <c r="C38" s="19"/>
      <c r="D38" s="19"/>
    </row>
    <row r="39" spans="2:4" ht="15.75" customHeight="1">
      <c r="B39" s="19"/>
      <c r="C39" s="19"/>
      <c r="D39" s="19"/>
    </row>
    <row r="40" spans="2:4" ht="15.75" customHeight="1">
      <c r="B40" s="19"/>
      <c r="C40" s="19"/>
      <c r="D40" s="19"/>
    </row>
    <row r="41" spans="2:4" ht="15.75" customHeight="1">
      <c r="B41" s="19"/>
      <c r="C41" s="19"/>
      <c r="D41" s="19"/>
    </row>
    <row r="42" spans="2:4" ht="15.75" customHeight="1">
      <c r="B42" s="19"/>
      <c r="C42" s="19"/>
      <c r="D42" s="19"/>
    </row>
    <row r="43" spans="2:4" ht="15.75" customHeight="1">
      <c r="B43" s="19"/>
      <c r="C43" s="19"/>
      <c r="D43" s="19"/>
    </row>
    <row r="44" spans="2:4" ht="15.75" customHeight="1">
      <c r="B44" s="19"/>
      <c r="C44" s="19"/>
      <c r="D44" s="19"/>
    </row>
    <row r="45" spans="2:4" ht="15.75" customHeight="1">
      <c r="B45" s="19"/>
      <c r="C45" s="19"/>
      <c r="D45" s="19"/>
    </row>
    <row r="46" spans="2:4" ht="15.75" customHeight="1">
      <c r="B46" s="19"/>
      <c r="C46" s="19"/>
      <c r="D46" s="19"/>
    </row>
    <row r="47" spans="2:4" ht="15.75" customHeight="1">
      <c r="B47" s="19"/>
      <c r="C47" s="19"/>
      <c r="D47" s="19"/>
    </row>
    <row r="48" spans="2:4" ht="15.75" customHeight="1">
      <c r="B48" s="19"/>
      <c r="C48" s="19"/>
      <c r="D48" s="19"/>
    </row>
    <row r="49" spans="2:4" ht="15.75" customHeight="1">
      <c r="B49" s="19"/>
      <c r="C49" s="19"/>
      <c r="D49" s="19"/>
    </row>
    <row r="50" spans="2:4" ht="15.75" customHeight="1">
      <c r="B50" s="19"/>
      <c r="C50" s="19"/>
      <c r="D50" s="19"/>
    </row>
    <row r="51" spans="2:4" ht="15.75" customHeight="1">
      <c r="B51" s="19"/>
      <c r="C51" s="19"/>
      <c r="D51" s="19"/>
    </row>
    <row r="52" spans="2:4" ht="15.75" customHeight="1">
      <c r="B52" s="19"/>
      <c r="C52" s="19"/>
      <c r="D52" s="19"/>
    </row>
    <row r="53" spans="2:4" ht="15.75" customHeight="1">
      <c r="B53" s="19"/>
      <c r="C53" s="19"/>
      <c r="D53" s="19"/>
    </row>
    <row r="54" spans="2:4" ht="15.75" customHeight="1">
      <c r="B54" s="19"/>
      <c r="C54" s="19"/>
      <c r="D54" s="19"/>
    </row>
    <row r="55" spans="2:4" ht="12.75">
      <c r="B55" s="19"/>
      <c r="C55" s="19"/>
      <c r="D55" s="19"/>
    </row>
    <row r="56" spans="2:4" ht="12.75">
      <c r="B56" s="19"/>
      <c r="C56" s="19"/>
      <c r="D56" s="19"/>
    </row>
    <row r="57" spans="2:4" ht="12.75">
      <c r="B57" s="19"/>
      <c r="C57" s="19"/>
      <c r="D57" s="19"/>
    </row>
    <row r="58" spans="2:4" ht="12.75">
      <c r="B58" s="19"/>
      <c r="C58" s="19"/>
      <c r="D58" s="19"/>
    </row>
    <row r="59" spans="2:4" ht="12.75">
      <c r="B59" s="19"/>
      <c r="C59" s="19"/>
      <c r="D59" s="19"/>
    </row>
    <row r="60" spans="2:4" ht="12.75">
      <c r="B60" s="19"/>
      <c r="C60" s="19"/>
      <c r="D60" s="19"/>
    </row>
    <row r="61" spans="2:4" ht="12.75">
      <c r="B61" s="19"/>
      <c r="C61" s="19"/>
      <c r="D61" s="19"/>
    </row>
    <row r="62" spans="2:4" ht="12.75">
      <c r="B62" s="19"/>
      <c r="C62" s="19"/>
      <c r="D62" s="19"/>
    </row>
    <row r="63" spans="2:4" ht="12.75">
      <c r="B63" s="19"/>
      <c r="C63" s="19"/>
      <c r="D63" s="19"/>
    </row>
    <row r="64" spans="2:4" ht="12.75">
      <c r="B64" s="19"/>
      <c r="C64" s="19"/>
      <c r="D64" s="19"/>
    </row>
    <row r="65" spans="2:4" ht="12.75">
      <c r="B65" s="19"/>
      <c r="C65" s="19"/>
      <c r="D65" s="19"/>
    </row>
    <row r="66" spans="2:4" ht="12.75">
      <c r="B66" s="19"/>
      <c r="C66" s="19"/>
      <c r="D66" s="19"/>
    </row>
    <row r="67" spans="2:4" ht="12.75">
      <c r="B67" s="19"/>
      <c r="C67" s="19"/>
      <c r="D67" s="19"/>
    </row>
    <row r="68" spans="2:4" ht="12.75">
      <c r="B68" s="19"/>
      <c r="C68" s="19"/>
      <c r="D68" s="19"/>
    </row>
    <row r="69" spans="2:4" ht="12.75">
      <c r="B69" s="19"/>
      <c r="C69" s="19"/>
      <c r="D69" s="19"/>
    </row>
    <row r="70" spans="2:4" ht="12.75">
      <c r="B70" s="19"/>
      <c r="C70" s="19"/>
      <c r="D70" s="19"/>
    </row>
    <row r="71" spans="2:4" ht="12.75">
      <c r="B71" s="19"/>
      <c r="C71" s="19"/>
      <c r="D71" s="19"/>
    </row>
    <row r="72" spans="2:4" ht="12.75">
      <c r="B72" s="19"/>
      <c r="C72" s="19"/>
      <c r="D72" s="19"/>
    </row>
    <row r="73" spans="2:4" ht="12.75">
      <c r="B73" s="19"/>
      <c r="C73" s="19"/>
      <c r="D73" s="19"/>
    </row>
    <row r="74" spans="2:4" ht="12.75">
      <c r="B74" s="19"/>
      <c r="C74" s="19"/>
      <c r="D74" s="19"/>
    </row>
    <row r="75" spans="2:4" ht="12.75">
      <c r="B75" s="19"/>
      <c r="C75" s="19"/>
      <c r="D75" s="19"/>
    </row>
    <row r="76" spans="2:4" ht="12.75">
      <c r="B76" s="19"/>
      <c r="C76" s="19"/>
      <c r="D76" s="19"/>
    </row>
    <row r="77" spans="2:4" ht="12.75">
      <c r="B77" s="19"/>
      <c r="C77" s="19"/>
      <c r="D77" s="19"/>
    </row>
    <row r="78" spans="2:4" ht="12.75">
      <c r="B78" s="19"/>
      <c r="C78" s="19"/>
      <c r="D78" s="19"/>
    </row>
    <row r="79" spans="2:4" ht="12.75">
      <c r="B79" s="19"/>
      <c r="C79" s="19"/>
      <c r="D79" s="19"/>
    </row>
    <row r="80" spans="2:4" ht="12.75">
      <c r="B80" s="19"/>
      <c r="C80" s="19"/>
      <c r="D80" s="19"/>
    </row>
    <row r="81" spans="2:4" ht="12.75">
      <c r="B81" s="19"/>
      <c r="C81" s="19"/>
      <c r="D81" s="19"/>
    </row>
    <row r="82" spans="2:4" ht="12.75">
      <c r="B82" s="19"/>
      <c r="C82" s="19"/>
      <c r="D82" s="19"/>
    </row>
    <row r="83" spans="2:4" ht="12.75">
      <c r="B83" s="19"/>
      <c r="C83" s="19"/>
      <c r="D83" s="19"/>
    </row>
    <row r="84" spans="2:4" ht="12.75">
      <c r="B84" s="19"/>
      <c r="C84" s="19"/>
      <c r="D84" s="19"/>
    </row>
    <row r="85" spans="2:4" ht="12.75">
      <c r="B85" s="19"/>
      <c r="C85" s="19"/>
      <c r="D85" s="19"/>
    </row>
    <row r="86" spans="2:4" ht="12.75">
      <c r="B86" s="19"/>
      <c r="C86" s="19"/>
      <c r="D86" s="19"/>
    </row>
    <row r="87" spans="2:4" ht="12.75">
      <c r="B87" s="19"/>
      <c r="C87" s="19"/>
      <c r="D87" s="19"/>
    </row>
    <row r="88" spans="2:4" ht="12.75">
      <c r="B88" s="19"/>
      <c r="C88" s="19"/>
      <c r="D88" s="19"/>
    </row>
    <row r="89" spans="2:4" ht="12.75">
      <c r="B89" s="19"/>
      <c r="C89" s="19"/>
      <c r="D89" s="19"/>
    </row>
    <row r="90" spans="2:4" ht="12.75">
      <c r="B90" s="19"/>
      <c r="C90" s="19"/>
      <c r="D90" s="19"/>
    </row>
    <row r="91" spans="2:4" ht="12.75">
      <c r="B91" s="19"/>
      <c r="C91" s="19"/>
      <c r="D91" s="19"/>
    </row>
    <row r="92" spans="2:4" ht="12.75">
      <c r="B92" s="19"/>
      <c r="C92" s="19"/>
      <c r="D92" s="19"/>
    </row>
    <row r="93" spans="2:4" ht="12.75">
      <c r="B93" s="19"/>
      <c r="C93" s="19"/>
      <c r="D93" s="19"/>
    </row>
    <row r="94" spans="2:4" ht="12.75">
      <c r="B94" s="19"/>
      <c r="C94" s="19"/>
      <c r="D94" s="19"/>
    </row>
    <row r="95" spans="2:4" ht="12.75">
      <c r="B95" s="19"/>
      <c r="C95" s="19"/>
      <c r="D95" s="19"/>
    </row>
    <row r="96" spans="2:4" ht="12.75">
      <c r="B96" s="19"/>
      <c r="C96" s="19"/>
      <c r="D96" s="19"/>
    </row>
    <row r="97" spans="2:4" ht="12.75">
      <c r="B97" s="19"/>
      <c r="C97" s="19"/>
      <c r="D97" s="19"/>
    </row>
    <row r="98" spans="2:4" ht="12.75">
      <c r="B98" s="19"/>
      <c r="C98" s="19"/>
      <c r="D98" s="19"/>
    </row>
    <row r="99" spans="2:4" ht="12.75">
      <c r="B99" s="19"/>
      <c r="C99" s="19"/>
      <c r="D99" s="19"/>
    </row>
    <row r="100" spans="2:4" ht="12.75">
      <c r="B100" s="19"/>
      <c r="C100" s="19"/>
      <c r="D100" s="19"/>
    </row>
    <row r="101" spans="2:4" ht="12.75">
      <c r="B101" s="19"/>
      <c r="C101" s="19"/>
      <c r="D101" s="19"/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0"/>
  <sheetViews>
    <sheetView zoomScalePageLayoutView="0" workbookViewId="0" topLeftCell="A4">
      <selection activeCell="C23" sqref="C23"/>
    </sheetView>
  </sheetViews>
  <sheetFormatPr defaultColWidth="9.140625" defaultRowHeight="12.75"/>
  <cols>
    <col min="1" max="1" width="3.8515625" style="40" customWidth="1"/>
    <col min="2" max="2" width="26.8515625" style="40" customWidth="1"/>
    <col min="3" max="3" width="8.28125" style="41" customWidth="1"/>
    <col min="4" max="4" width="24.140625" style="42" customWidth="1"/>
    <col min="5" max="5" width="9.140625" style="42" customWidth="1"/>
    <col min="6" max="6" width="3.8515625" style="42" customWidth="1"/>
    <col min="7" max="7" width="24.8515625" style="42" customWidth="1"/>
    <col min="8" max="8" width="6.8515625" style="43" customWidth="1"/>
    <col min="9" max="10" width="9.140625" style="40" customWidth="1"/>
    <col min="11" max="11" width="4.57421875" style="40" customWidth="1"/>
    <col min="12" max="12" width="26.8515625" style="40" customWidth="1"/>
    <col min="13" max="13" width="13.00390625" style="40" customWidth="1"/>
    <col min="14" max="14" width="4.140625" style="40" customWidth="1"/>
    <col min="15" max="15" width="9.140625" style="40" customWidth="1"/>
    <col min="16" max="16" width="4.8515625" style="40" customWidth="1"/>
    <col min="17" max="17" width="26.8515625" style="40" customWidth="1"/>
    <col min="18" max="18" width="13.00390625" style="40" customWidth="1"/>
    <col min="19" max="19" width="4.140625" style="40" customWidth="1"/>
    <col min="20" max="20" width="9.140625" style="40" customWidth="1"/>
    <col min="21" max="21" width="5.8515625" style="40" customWidth="1"/>
    <col min="22" max="22" width="26.8515625" style="40" customWidth="1"/>
    <col min="23" max="23" width="13.00390625" style="40" customWidth="1"/>
    <col min="24" max="24" width="4.140625" style="40" customWidth="1"/>
    <col min="25" max="25" width="9.140625" style="40" customWidth="1"/>
    <col min="26" max="26" width="5.8515625" style="40" customWidth="1"/>
    <col min="27" max="27" width="26.8515625" style="40" customWidth="1"/>
    <col min="28" max="28" width="13.00390625" style="40" customWidth="1"/>
    <col min="29" max="29" width="4.140625" style="40" customWidth="1"/>
    <col min="30" max="16384" width="9.140625" style="40" customWidth="1"/>
  </cols>
  <sheetData>
    <row r="1" ht="21">
      <c r="A1" s="39" t="s">
        <v>85</v>
      </c>
    </row>
    <row r="3" ht="16.5">
      <c r="B3" s="44" t="s">
        <v>86</v>
      </c>
    </row>
    <row r="4" spans="1:14" ht="32.25" customHeight="1">
      <c r="A4" s="108" t="s">
        <v>87</v>
      </c>
      <c r="B4" s="109"/>
      <c r="C4" s="110" t="s">
        <v>88</v>
      </c>
      <c r="D4" s="45" t="s">
        <v>89</v>
      </c>
      <c r="F4" s="112" t="s">
        <v>90</v>
      </c>
      <c r="G4" s="113"/>
      <c r="H4" s="113"/>
      <c r="K4" s="114" t="s">
        <v>91</v>
      </c>
      <c r="L4" s="114"/>
      <c r="M4" s="114"/>
      <c r="N4" s="114"/>
    </row>
    <row r="5" spans="1:14" ht="17.25" thickBot="1">
      <c r="A5" s="106"/>
      <c r="B5" s="107"/>
      <c r="C5" s="111"/>
      <c r="D5" s="46" t="s">
        <v>92</v>
      </c>
      <c r="F5" s="113"/>
      <c r="G5" s="113"/>
      <c r="H5" s="113"/>
      <c r="K5" s="114" t="s">
        <v>93</v>
      </c>
      <c r="L5" s="114"/>
      <c r="M5" s="114"/>
      <c r="N5" s="114"/>
    </row>
    <row r="6" spans="1:14" ht="16.5" thickTop="1">
      <c r="A6" s="47">
        <v>1</v>
      </c>
      <c r="B6" s="48" t="s">
        <v>94</v>
      </c>
      <c r="C6" s="49">
        <v>15</v>
      </c>
      <c r="D6" s="47" t="s">
        <v>95</v>
      </c>
      <c r="E6" s="42" t="s">
        <v>96</v>
      </c>
      <c r="F6" s="50">
        <v>1</v>
      </c>
      <c r="G6" s="51" t="s">
        <v>97</v>
      </c>
      <c r="H6" s="52">
        <v>45</v>
      </c>
      <c r="K6" s="50">
        <v>1</v>
      </c>
      <c r="L6" s="51" t="s">
        <v>98</v>
      </c>
      <c r="M6" s="53" t="s">
        <v>99</v>
      </c>
      <c r="N6" s="50" t="s">
        <v>100</v>
      </c>
    </row>
    <row r="7" spans="1:14" ht="15.75">
      <c r="A7" s="50">
        <v>2</v>
      </c>
      <c r="B7" s="51" t="s">
        <v>101</v>
      </c>
      <c r="C7" s="52">
        <v>12</v>
      </c>
      <c r="D7" s="47" t="s">
        <v>102</v>
      </c>
      <c r="E7" s="42" t="s">
        <v>96</v>
      </c>
      <c r="F7" s="50">
        <v>2</v>
      </c>
      <c r="G7" s="51" t="s">
        <v>103</v>
      </c>
      <c r="H7" s="52">
        <v>37</v>
      </c>
      <c r="K7" s="50">
        <v>2</v>
      </c>
      <c r="L7" s="51" t="s">
        <v>104</v>
      </c>
      <c r="M7" s="53" t="s">
        <v>105</v>
      </c>
      <c r="N7" s="50" t="s">
        <v>100</v>
      </c>
    </row>
    <row r="8" spans="1:14" ht="15.75">
      <c r="A8" s="50">
        <v>3</v>
      </c>
      <c r="B8" s="51" t="s">
        <v>103</v>
      </c>
      <c r="C8" s="52">
        <v>10</v>
      </c>
      <c r="D8" s="47" t="s">
        <v>106</v>
      </c>
      <c r="E8" s="42" t="s">
        <v>107</v>
      </c>
      <c r="F8" s="50">
        <v>3</v>
      </c>
      <c r="G8" s="51" t="s">
        <v>108</v>
      </c>
      <c r="H8" s="52">
        <v>32</v>
      </c>
      <c r="K8" s="50">
        <v>3</v>
      </c>
      <c r="L8" s="51" t="s">
        <v>109</v>
      </c>
      <c r="M8" s="53" t="s">
        <v>110</v>
      </c>
      <c r="N8" s="50" t="s">
        <v>100</v>
      </c>
    </row>
    <row r="9" spans="1:14" ht="15.75">
      <c r="A9" s="50">
        <v>3</v>
      </c>
      <c r="B9" s="51" t="s">
        <v>97</v>
      </c>
      <c r="C9" s="52">
        <v>10</v>
      </c>
      <c r="D9" s="47" t="s">
        <v>111</v>
      </c>
      <c r="E9" s="42" t="s">
        <v>96</v>
      </c>
      <c r="F9" s="50">
        <v>4</v>
      </c>
      <c r="G9" s="51" t="s">
        <v>112</v>
      </c>
      <c r="H9" s="52">
        <v>27</v>
      </c>
      <c r="K9" s="50">
        <v>4</v>
      </c>
      <c r="L9" s="51" t="s">
        <v>113</v>
      </c>
      <c r="M9" s="53" t="s">
        <v>111</v>
      </c>
      <c r="N9" s="50" t="s">
        <v>100</v>
      </c>
    </row>
    <row r="10" spans="1:14" ht="15.75">
      <c r="A10" s="50">
        <v>5</v>
      </c>
      <c r="B10" s="51" t="s">
        <v>114</v>
      </c>
      <c r="C10" s="52">
        <v>6</v>
      </c>
      <c r="D10" s="47" t="s">
        <v>115</v>
      </c>
      <c r="E10" s="42" t="s">
        <v>107</v>
      </c>
      <c r="F10" s="50">
        <v>5</v>
      </c>
      <c r="G10" s="51" t="s">
        <v>116</v>
      </c>
      <c r="H10" s="52">
        <v>21</v>
      </c>
      <c r="K10" s="50">
        <v>5</v>
      </c>
      <c r="L10" s="51" t="s">
        <v>117</v>
      </c>
      <c r="M10" s="53" t="s">
        <v>118</v>
      </c>
      <c r="N10" s="50" t="s">
        <v>100</v>
      </c>
    </row>
    <row r="11" spans="1:8" ht="15.75">
      <c r="A11" s="50">
        <v>6</v>
      </c>
      <c r="B11" s="51" t="s">
        <v>119</v>
      </c>
      <c r="C11" s="52">
        <v>5</v>
      </c>
      <c r="D11" s="47" t="s">
        <v>120</v>
      </c>
      <c r="E11" s="42" t="s">
        <v>96</v>
      </c>
      <c r="F11" s="50">
        <v>6</v>
      </c>
      <c r="G11" s="51" t="s">
        <v>121</v>
      </c>
      <c r="H11" s="52">
        <v>20</v>
      </c>
    </row>
    <row r="12" spans="1:8" ht="15.75">
      <c r="A12" s="50">
        <v>7</v>
      </c>
      <c r="B12" s="51" t="s">
        <v>122</v>
      </c>
      <c r="C12" s="52">
        <v>4</v>
      </c>
      <c r="D12" s="54" t="s">
        <v>123</v>
      </c>
      <c r="E12" s="42" t="s">
        <v>107</v>
      </c>
      <c r="F12" s="50">
        <v>6</v>
      </c>
      <c r="G12" s="55" t="s">
        <v>119</v>
      </c>
      <c r="H12" s="52">
        <v>20</v>
      </c>
    </row>
    <row r="13" spans="1:14" ht="16.5">
      <c r="A13" s="50">
        <v>8</v>
      </c>
      <c r="B13" s="51" t="s">
        <v>124</v>
      </c>
      <c r="C13" s="52">
        <v>3</v>
      </c>
      <c r="D13" s="54" t="s">
        <v>125</v>
      </c>
      <c r="E13" s="42" t="s">
        <v>107</v>
      </c>
      <c r="F13" s="50">
        <v>8</v>
      </c>
      <c r="G13" s="51" t="s">
        <v>126</v>
      </c>
      <c r="H13" s="52">
        <v>16</v>
      </c>
      <c r="K13" s="114" t="s">
        <v>127</v>
      </c>
      <c r="L13" s="114"/>
      <c r="M13" s="114"/>
      <c r="N13" s="114"/>
    </row>
    <row r="14" spans="1:14" ht="15.75">
      <c r="A14" s="50">
        <v>9</v>
      </c>
      <c r="B14" s="51" t="s">
        <v>128</v>
      </c>
      <c r="C14" s="52">
        <v>2</v>
      </c>
      <c r="D14" s="54" t="s">
        <v>129</v>
      </c>
      <c r="E14" s="42" t="s">
        <v>96</v>
      </c>
      <c r="F14" s="50">
        <v>8</v>
      </c>
      <c r="G14" s="51" t="s">
        <v>130</v>
      </c>
      <c r="H14" s="52">
        <v>16</v>
      </c>
      <c r="K14" s="50">
        <v>1</v>
      </c>
      <c r="L14" s="51" t="s">
        <v>131</v>
      </c>
      <c r="M14" s="53" t="s">
        <v>132</v>
      </c>
      <c r="N14" s="50" t="s">
        <v>133</v>
      </c>
    </row>
    <row r="15" spans="1:14" ht="15.75">
      <c r="A15" s="50">
        <v>10</v>
      </c>
      <c r="B15" s="51" t="s">
        <v>134</v>
      </c>
      <c r="C15" s="52">
        <v>1</v>
      </c>
      <c r="D15" s="54" t="s">
        <v>135</v>
      </c>
      <c r="E15" s="42" t="s">
        <v>96</v>
      </c>
      <c r="F15" s="50">
        <v>10</v>
      </c>
      <c r="G15" s="55" t="s">
        <v>94</v>
      </c>
      <c r="H15" s="52">
        <v>15</v>
      </c>
      <c r="K15" s="50">
        <v>2</v>
      </c>
      <c r="L15" s="51" t="s">
        <v>136</v>
      </c>
      <c r="M15" s="53" t="s">
        <v>137</v>
      </c>
      <c r="N15" s="50" t="s">
        <v>133</v>
      </c>
    </row>
    <row r="16" spans="1:14" ht="15.75">
      <c r="A16" s="47">
        <v>11</v>
      </c>
      <c r="B16" s="48" t="s">
        <v>138</v>
      </c>
      <c r="C16" s="49"/>
      <c r="D16" s="54" t="s">
        <v>139</v>
      </c>
      <c r="E16" s="42" t="s">
        <v>107</v>
      </c>
      <c r="F16" s="50">
        <v>11</v>
      </c>
      <c r="G16" s="51" t="s">
        <v>138</v>
      </c>
      <c r="H16" s="52">
        <v>13</v>
      </c>
      <c r="K16" s="50">
        <v>3</v>
      </c>
      <c r="L16" s="51" t="s">
        <v>140</v>
      </c>
      <c r="M16" s="53" t="s">
        <v>141</v>
      </c>
      <c r="N16" s="50" t="s">
        <v>133</v>
      </c>
    </row>
    <row r="17" spans="1:14" ht="15.75">
      <c r="A17" s="50">
        <v>12</v>
      </c>
      <c r="B17" s="51" t="s">
        <v>131</v>
      </c>
      <c r="C17" s="52"/>
      <c r="D17" s="54" t="s">
        <v>132</v>
      </c>
      <c r="E17" s="42" t="s">
        <v>133</v>
      </c>
      <c r="F17" s="50">
        <v>12</v>
      </c>
      <c r="G17" s="55" t="s">
        <v>101</v>
      </c>
      <c r="H17" s="52">
        <v>12</v>
      </c>
      <c r="K17" s="50">
        <v>4</v>
      </c>
      <c r="L17" s="51" t="s">
        <v>142</v>
      </c>
      <c r="M17" s="53" t="s">
        <v>143</v>
      </c>
      <c r="N17" s="50" t="s">
        <v>133</v>
      </c>
    </row>
    <row r="18" spans="1:14" ht="15.75">
      <c r="A18" s="50">
        <v>13</v>
      </c>
      <c r="B18" s="51" t="s">
        <v>144</v>
      </c>
      <c r="C18" s="52"/>
      <c r="D18" s="54" t="s">
        <v>145</v>
      </c>
      <c r="E18" s="42" t="s">
        <v>107</v>
      </c>
      <c r="F18" s="50">
        <v>13</v>
      </c>
      <c r="G18" s="51" t="s">
        <v>146</v>
      </c>
      <c r="H18" s="52">
        <v>8</v>
      </c>
      <c r="K18" s="50">
        <v>5</v>
      </c>
      <c r="L18" s="51" t="s">
        <v>147</v>
      </c>
      <c r="M18" s="53" t="s">
        <v>148</v>
      </c>
      <c r="N18" s="50" t="s">
        <v>133</v>
      </c>
    </row>
    <row r="19" spans="1:14" ht="15.75">
      <c r="A19" s="50">
        <v>14</v>
      </c>
      <c r="B19" s="51" t="s">
        <v>136</v>
      </c>
      <c r="C19" s="52"/>
      <c r="D19" s="54" t="s">
        <v>137</v>
      </c>
      <c r="E19" s="42" t="s">
        <v>133</v>
      </c>
      <c r="F19" s="50">
        <v>14</v>
      </c>
      <c r="G19" s="51" t="s">
        <v>149</v>
      </c>
      <c r="H19" s="52">
        <v>6</v>
      </c>
      <c r="K19" s="50">
        <v>6</v>
      </c>
      <c r="L19" s="51" t="s">
        <v>150</v>
      </c>
      <c r="M19" s="53" t="s">
        <v>151</v>
      </c>
      <c r="N19" s="50" t="s">
        <v>133</v>
      </c>
    </row>
    <row r="20" spans="1:14" ht="15.75">
      <c r="A20" s="50">
        <v>15</v>
      </c>
      <c r="B20" s="51" t="s">
        <v>152</v>
      </c>
      <c r="C20" s="52"/>
      <c r="D20" s="54" t="s">
        <v>153</v>
      </c>
      <c r="E20" s="42" t="s">
        <v>107</v>
      </c>
      <c r="F20" s="50">
        <v>14</v>
      </c>
      <c r="G20" s="50" t="s">
        <v>154</v>
      </c>
      <c r="H20" s="52">
        <v>6</v>
      </c>
      <c r="K20" s="50">
        <v>7</v>
      </c>
      <c r="L20" s="51" t="s">
        <v>155</v>
      </c>
      <c r="M20" s="53" t="s">
        <v>156</v>
      </c>
      <c r="N20" s="50" t="s">
        <v>133</v>
      </c>
    </row>
    <row r="21" spans="1:14" ht="15.75">
      <c r="A21" s="50">
        <v>16</v>
      </c>
      <c r="B21" s="51" t="s">
        <v>140</v>
      </c>
      <c r="C21" s="52"/>
      <c r="D21" s="54" t="s">
        <v>141</v>
      </c>
      <c r="E21" s="42" t="s">
        <v>133</v>
      </c>
      <c r="F21" s="50">
        <v>14</v>
      </c>
      <c r="G21" s="50" t="s">
        <v>128</v>
      </c>
      <c r="H21" s="52">
        <v>6</v>
      </c>
      <c r="K21" s="50">
        <v>8</v>
      </c>
      <c r="L21" s="51" t="s">
        <v>157</v>
      </c>
      <c r="M21" s="53" t="s">
        <v>158</v>
      </c>
      <c r="N21" s="50" t="s">
        <v>133</v>
      </c>
    </row>
    <row r="22" spans="1:8" ht="15.75">
      <c r="A22" s="50">
        <v>17</v>
      </c>
      <c r="B22" s="51" t="s">
        <v>159</v>
      </c>
      <c r="C22" s="52"/>
      <c r="D22" s="54" t="s">
        <v>160</v>
      </c>
      <c r="E22" s="42" t="s">
        <v>107</v>
      </c>
      <c r="F22" s="50">
        <v>14</v>
      </c>
      <c r="G22" s="55" t="s">
        <v>114</v>
      </c>
      <c r="H22" s="52">
        <v>6</v>
      </c>
    </row>
    <row r="23" spans="1:8" ht="15.75">
      <c r="A23" s="50">
        <v>18</v>
      </c>
      <c r="B23" s="51" t="s">
        <v>98</v>
      </c>
      <c r="C23" s="52"/>
      <c r="D23" s="54" t="s">
        <v>99</v>
      </c>
      <c r="E23" s="42" t="s">
        <v>100</v>
      </c>
      <c r="F23" s="50">
        <v>18</v>
      </c>
      <c r="G23" s="51" t="s">
        <v>161</v>
      </c>
      <c r="H23" s="52">
        <v>4</v>
      </c>
    </row>
    <row r="24" spans="1:14" ht="15.75" customHeight="1">
      <c r="A24" s="50">
        <v>19</v>
      </c>
      <c r="B24" s="51" t="s">
        <v>142</v>
      </c>
      <c r="C24" s="52"/>
      <c r="D24" s="54" t="s">
        <v>143</v>
      </c>
      <c r="E24" s="42" t="s">
        <v>133</v>
      </c>
      <c r="F24" s="50">
        <v>18</v>
      </c>
      <c r="G24" s="55" t="s">
        <v>122</v>
      </c>
      <c r="H24" s="52">
        <v>4</v>
      </c>
      <c r="K24" s="114" t="s">
        <v>162</v>
      </c>
      <c r="L24" s="114"/>
      <c r="M24" s="114"/>
      <c r="N24" s="114"/>
    </row>
    <row r="25" spans="1:14" ht="15.75">
      <c r="A25" s="50">
        <v>20</v>
      </c>
      <c r="B25" s="51" t="s">
        <v>163</v>
      </c>
      <c r="C25" s="52"/>
      <c r="D25" s="54" t="s">
        <v>164</v>
      </c>
      <c r="E25" s="42" t="s">
        <v>107</v>
      </c>
      <c r="F25" s="50">
        <v>20</v>
      </c>
      <c r="G25" s="50" t="s">
        <v>165</v>
      </c>
      <c r="H25" s="52">
        <v>3</v>
      </c>
      <c r="K25" s="50">
        <v>1</v>
      </c>
      <c r="L25" s="51" t="s">
        <v>103</v>
      </c>
      <c r="M25" s="50" t="s">
        <v>106</v>
      </c>
      <c r="N25" s="50" t="s">
        <v>107</v>
      </c>
    </row>
    <row r="26" spans="1:14" ht="15.75">
      <c r="A26" s="47">
        <v>21</v>
      </c>
      <c r="B26" s="48" t="s">
        <v>112</v>
      </c>
      <c r="C26" s="49"/>
      <c r="D26" s="54" t="s">
        <v>166</v>
      </c>
      <c r="E26" s="42" t="s">
        <v>96</v>
      </c>
      <c r="F26" s="50">
        <v>20</v>
      </c>
      <c r="G26" s="55" t="s">
        <v>167</v>
      </c>
      <c r="H26" s="52">
        <v>3</v>
      </c>
      <c r="K26" s="50">
        <v>2</v>
      </c>
      <c r="L26" s="51" t="s">
        <v>114</v>
      </c>
      <c r="M26" s="50" t="s">
        <v>115</v>
      </c>
      <c r="N26" s="50" t="s">
        <v>107</v>
      </c>
    </row>
    <row r="27" spans="1:14" ht="15.75">
      <c r="A27" s="50">
        <v>22</v>
      </c>
      <c r="B27" s="51" t="s">
        <v>168</v>
      </c>
      <c r="C27" s="52"/>
      <c r="D27" s="54" t="s">
        <v>169</v>
      </c>
      <c r="E27" s="42" t="s">
        <v>107</v>
      </c>
      <c r="F27" s="50">
        <v>20</v>
      </c>
      <c r="G27" s="55" t="s">
        <v>124</v>
      </c>
      <c r="H27" s="52">
        <v>3</v>
      </c>
      <c r="K27" s="50">
        <v>3</v>
      </c>
      <c r="L27" s="51" t="s">
        <v>122</v>
      </c>
      <c r="M27" s="53" t="s">
        <v>123</v>
      </c>
      <c r="N27" s="50" t="s">
        <v>107</v>
      </c>
    </row>
    <row r="28" spans="1:14" ht="15.75">
      <c r="A28" s="50">
        <v>23</v>
      </c>
      <c r="B28" s="51" t="s">
        <v>104</v>
      </c>
      <c r="C28" s="52"/>
      <c r="D28" s="54" t="s">
        <v>105</v>
      </c>
      <c r="E28" s="42" t="s">
        <v>100</v>
      </c>
      <c r="F28" s="50">
        <v>23</v>
      </c>
      <c r="G28" s="51" t="s">
        <v>170</v>
      </c>
      <c r="H28" s="52">
        <v>2</v>
      </c>
      <c r="K28" s="50">
        <v>4</v>
      </c>
      <c r="L28" s="51" t="s">
        <v>124</v>
      </c>
      <c r="M28" s="53" t="s">
        <v>125</v>
      </c>
      <c r="N28" s="50" t="s">
        <v>107</v>
      </c>
    </row>
    <row r="29" spans="1:14" ht="15.75">
      <c r="A29" s="50">
        <v>24</v>
      </c>
      <c r="B29" s="51" t="s">
        <v>147</v>
      </c>
      <c r="C29" s="52"/>
      <c r="D29" s="54" t="s">
        <v>148</v>
      </c>
      <c r="E29" s="42" t="s">
        <v>133</v>
      </c>
      <c r="F29" s="50">
        <v>23</v>
      </c>
      <c r="G29" s="55" t="s">
        <v>171</v>
      </c>
      <c r="H29" s="52">
        <v>2</v>
      </c>
      <c r="K29" s="50">
        <v>5</v>
      </c>
      <c r="L29" s="51" t="s">
        <v>138</v>
      </c>
      <c r="M29" s="53" t="s">
        <v>139</v>
      </c>
      <c r="N29" s="50" t="s">
        <v>107</v>
      </c>
    </row>
    <row r="30" spans="1:14" ht="15.75">
      <c r="A30" s="50">
        <v>25</v>
      </c>
      <c r="B30" s="51" t="s">
        <v>172</v>
      </c>
      <c r="C30" s="52"/>
      <c r="D30" s="54" t="s">
        <v>173</v>
      </c>
      <c r="E30" s="42" t="s">
        <v>96</v>
      </c>
      <c r="F30" s="50">
        <v>25</v>
      </c>
      <c r="G30" s="51" t="s">
        <v>159</v>
      </c>
      <c r="H30" s="52">
        <v>1</v>
      </c>
      <c r="K30" s="50">
        <v>6</v>
      </c>
      <c r="L30" s="51" t="s">
        <v>144</v>
      </c>
      <c r="M30" s="53" t="s">
        <v>145</v>
      </c>
      <c r="N30" s="50" t="s">
        <v>107</v>
      </c>
    </row>
    <row r="31" spans="1:14" ht="15.75">
      <c r="A31" s="50">
        <v>26</v>
      </c>
      <c r="B31" s="51" t="s">
        <v>150</v>
      </c>
      <c r="C31" s="52"/>
      <c r="D31" s="54" t="s">
        <v>151</v>
      </c>
      <c r="E31" s="42" t="s">
        <v>133</v>
      </c>
      <c r="F31" s="50">
        <v>25</v>
      </c>
      <c r="G31" s="51" t="s">
        <v>174</v>
      </c>
      <c r="H31" s="52">
        <v>1</v>
      </c>
      <c r="K31" s="50">
        <v>7</v>
      </c>
      <c r="L31" s="51" t="s">
        <v>152</v>
      </c>
      <c r="M31" s="53" t="s">
        <v>153</v>
      </c>
      <c r="N31" s="50" t="s">
        <v>107</v>
      </c>
    </row>
    <row r="32" spans="1:14" ht="15.75">
      <c r="A32" s="50">
        <v>27</v>
      </c>
      <c r="B32" s="51" t="s">
        <v>155</v>
      </c>
      <c r="C32" s="52"/>
      <c r="D32" s="54" t="s">
        <v>156</v>
      </c>
      <c r="E32" s="42" t="s">
        <v>133</v>
      </c>
      <c r="F32" s="50">
        <v>25</v>
      </c>
      <c r="G32" s="55" t="s">
        <v>136</v>
      </c>
      <c r="H32" s="52">
        <v>1</v>
      </c>
      <c r="K32" s="50">
        <v>8</v>
      </c>
      <c r="L32" s="51" t="s">
        <v>159</v>
      </c>
      <c r="M32" s="53" t="s">
        <v>160</v>
      </c>
      <c r="N32" s="50" t="s">
        <v>107</v>
      </c>
    </row>
    <row r="33" spans="1:14" ht="15.75">
      <c r="A33" s="50">
        <v>28</v>
      </c>
      <c r="B33" s="51" t="s">
        <v>175</v>
      </c>
      <c r="C33" s="52"/>
      <c r="D33" s="54" t="s">
        <v>176</v>
      </c>
      <c r="E33" s="42" t="s">
        <v>96</v>
      </c>
      <c r="F33" s="50">
        <v>25</v>
      </c>
      <c r="G33" s="55" t="s">
        <v>177</v>
      </c>
      <c r="H33" s="52">
        <v>1</v>
      </c>
      <c r="K33" s="50">
        <v>9</v>
      </c>
      <c r="L33" s="51" t="s">
        <v>163</v>
      </c>
      <c r="M33" s="53" t="s">
        <v>164</v>
      </c>
      <c r="N33" s="50" t="s">
        <v>107</v>
      </c>
    </row>
    <row r="34" spans="1:14" ht="15.75">
      <c r="A34" s="50">
        <v>29</v>
      </c>
      <c r="B34" s="51" t="s">
        <v>109</v>
      </c>
      <c r="C34" s="52"/>
      <c r="D34" s="54" t="s">
        <v>110</v>
      </c>
      <c r="E34" s="42" t="s">
        <v>100</v>
      </c>
      <c r="F34" s="50">
        <v>25</v>
      </c>
      <c r="G34" s="55" t="s">
        <v>134</v>
      </c>
      <c r="H34" s="52">
        <v>1</v>
      </c>
      <c r="K34" s="50">
        <v>10</v>
      </c>
      <c r="L34" s="51" t="s">
        <v>168</v>
      </c>
      <c r="M34" s="53" t="s">
        <v>169</v>
      </c>
      <c r="N34" s="50" t="s">
        <v>107</v>
      </c>
    </row>
    <row r="35" spans="1:7" ht="15.75">
      <c r="A35" s="50">
        <v>29</v>
      </c>
      <c r="B35" s="51" t="s">
        <v>113</v>
      </c>
      <c r="C35" s="52"/>
      <c r="D35" s="54" t="s">
        <v>111</v>
      </c>
      <c r="E35" s="42" t="s">
        <v>100</v>
      </c>
      <c r="G35" s="56"/>
    </row>
    <row r="36" spans="1:7" ht="15.75">
      <c r="A36" s="47">
        <v>31</v>
      </c>
      <c r="B36" s="48" t="s">
        <v>157</v>
      </c>
      <c r="C36" s="49"/>
      <c r="D36" s="54" t="s">
        <v>158</v>
      </c>
      <c r="E36" s="42" t="s">
        <v>133</v>
      </c>
      <c r="G36" s="56"/>
    </row>
    <row r="37" spans="1:14" ht="16.5">
      <c r="A37" s="50">
        <v>32</v>
      </c>
      <c r="B37" s="51" t="s">
        <v>117</v>
      </c>
      <c r="C37" s="52"/>
      <c r="D37" s="54" t="s">
        <v>118</v>
      </c>
      <c r="E37" s="42" t="s">
        <v>100</v>
      </c>
      <c r="G37" s="56"/>
      <c r="K37" s="114" t="s">
        <v>178</v>
      </c>
      <c r="L37" s="114"/>
      <c r="M37" s="114"/>
      <c r="N37" s="114"/>
    </row>
    <row r="38" spans="7:14" ht="15.75">
      <c r="G38" s="56"/>
      <c r="K38" s="50">
        <v>1</v>
      </c>
      <c r="L38" s="51" t="s">
        <v>94</v>
      </c>
      <c r="M38" s="50" t="s">
        <v>95</v>
      </c>
      <c r="N38" s="50" t="s">
        <v>96</v>
      </c>
    </row>
    <row r="39" spans="7:14" ht="15.75">
      <c r="G39" s="56"/>
      <c r="K39" s="50">
        <v>2</v>
      </c>
      <c r="L39" s="51" t="s">
        <v>101</v>
      </c>
      <c r="M39" s="50" t="s">
        <v>102</v>
      </c>
      <c r="N39" s="50" t="s">
        <v>96</v>
      </c>
    </row>
    <row r="40" spans="7:14" ht="15.75">
      <c r="G40" s="56"/>
      <c r="K40" s="50">
        <v>3</v>
      </c>
      <c r="L40" s="51" t="s">
        <v>97</v>
      </c>
      <c r="M40" s="50" t="s">
        <v>111</v>
      </c>
      <c r="N40" s="50" t="s">
        <v>96</v>
      </c>
    </row>
    <row r="41" spans="7:14" ht="15.75">
      <c r="G41" s="56"/>
      <c r="K41" s="50">
        <v>4</v>
      </c>
      <c r="L41" s="51" t="s">
        <v>119</v>
      </c>
      <c r="M41" s="50" t="s">
        <v>120</v>
      </c>
      <c r="N41" s="50" t="s">
        <v>96</v>
      </c>
    </row>
    <row r="42" spans="7:14" ht="15.75">
      <c r="G42" s="56"/>
      <c r="K42" s="50">
        <v>5</v>
      </c>
      <c r="L42" s="51" t="s">
        <v>128</v>
      </c>
      <c r="M42" s="53" t="s">
        <v>129</v>
      </c>
      <c r="N42" s="50" t="s">
        <v>96</v>
      </c>
    </row>
    <row r="43" spans="7:14" ht="15.75">
      <c r="G43" s="56"/>
      <c r="K43" s="50">
        <v>6</v>
      </c>
      <c r="L43" s="51" t="s">
        <v>134</v>
      </c>
      <c r="M43" s="53" t="s">
        <v>135</v>
      </c>
      <c r="N43" s="50" t="s">
        <v>96</v>
      </c>
    </row>
    <row r="44" spans="7:14" ht="15.75">
      <c r="G44" s="56"/>
      <c r="K44" s="50">
        <v>7</v>
      </c>
      <c r="L44" s="51" t="s">
        <v>112</v>
      </c>
      <c r="M44" s="53" t="s">
        <v>166</v>
      </c>
      <c r="N44" s="50" t="s">
        <v>96</v>
      </c>
    </row>
    <row r="45" spans="11:14" ht="15.75">
      <c r="K45" s="50">
        <v>8</v>
      </c>
      <c r="L45" s="51" t="s">
        <v>172</v>
      </c>
      <c r="M45" s="53" t="s">
        <v>173</v>
      </c>
      <c r="N45" s="50" t="s">
        <v>96</v>
      </c>
    </row>
    <row r="46" spans="11:14" ht="15.75">
      <c r="K46" s="50">
        <v>9</v>
      </c>
      <c r="L46" s="51" t="s">
        <v>175</v>
      </c>
      <c r="M46" s="53" t="s">
        <v>176</v>
      </c>
      <c r="N46" s="50" t="s">
        <v>96</v>
      </c>
    </row>
    <row r="47" ht="16.5">
      <c r="B47" s="44" t="s">
        <v>179</v>
      </c>
    </row>
    <row r="48" spans="1:8" ht="32.25" customHeight="1">
      <c r="A48" s="108" t="s">
        <v>180</v>
      </c>
      <c r="B48" s="109"/>
      <c r="C48" s="110" t="s">
        <v>88</v>
      </c>
      <c r="D48" s="45" t="s">
        <v>181</v>
      </c>
      <c r="F48" s="112" t="s">
        <v>182</v>
      </c>
      <c r="G48" s="113"/>
      <c r="H48" s="113"/>
    </row>
    <row r="49" spans="1:8" ht="17.25" thickBot="1">
      <c r="A49" s="106"/>
      <c r="B49" s="107"/>
      <c r="C49" s="111"/>
      <c r="D49" s="46" t="s">
        <v>183</v>
      </c>
      <c r="F49" s="113"/>
      <c r="G49" s="113"/>
      <c r="H49" s="113"/>
    </row>
    <row r="50" spans="1:8" ht="16.5" thickTop="1">
      <c r="A50" s="47">
        <v>1</v>
      </c>
      <c r="B50" s="48" t="s">
        <v>119</v>
      </c>
      <c r="C50" s="49">
        <v>15</v>
      </c>
      <c r="D50" s="47" t="s">
        <v>184</v>
      </c>
      <c r="F50" s="50">
        <v>1</v>
      </c>
      <c r="G50" s="51" t="s">
        <v>97</v>
      </c>
      <c r="H50" s="52">
        <v>35</v>
      </c>
    </row>
    <row r="51" spans="1:8" ht="15.75">
      <c r="A51" s="50">
        <v>2</v>
      </c>
      <c r="B51" s="51" t="s">
        <v>108</v>
      </c>
      <c r="C51" s="52">
        <v>12</v>
      </c>
      <c r="D51" s="57" t="s">
        <v>111</v>
      </c>
      <c r="F51" s="50">
        <v>2</v>
      </c>
      <c r="G51" s="51" t="s">
        <v>108</v>
      </c>
      <c r="H51" s="52">
        <v>32</v>
      </c>
    </row>
    <row r="52" spans="1:8" ht="15.75">
      <c r="A52" s="50">
        <v>3</v>
      </c>
      <c r="B52" s="51" t="s">
        <v>130</v>
      </c>
      <c r="C52" s="52">
        <v>10</v>
      </c>
      <c r="D52" s="57" t="s">
        <v>111</v>
      </c>
      <c r="F52" s="50">
        <v>3</v>
      </c>
      <c r="G52" s="51" t="s">
        <v>112</v>
      </c>
      <c r="H52" s="52">
        <v>27</v>
      </c>
    </row>
    <row r="53" spans="1:8" ht="15.75">
      <c r="A53" s="50">
        <v>4</v>
      </c>
      <c r="B53" s="51" t="s">
        <v>97</v>
      </c>
      <c r="C53" s="52">
        <v>8</v>
      </c>
      <c r="D53" s="53" t="s">
        <v>185</v>
      </c>
      <c r="F53" s="50">
        <v>3</v>
      </c>
      <c r="G53" s="51" t="s">
        <v>103</v>
      </c>
      <c r="H53" s="52">
        <v>27</v>
      </c>
    </row>
    <row r="54" spans="1:8" ht="15.75">
      <c r="A54" s="50">
        <v>5</v>
      </c>
      <c r="B54" s="51" t="s">
        <v>126</v>
      </c>
      <c r="C54" s="52">
        <v>6</v>
      </c>
      <c r="D54" s="57" t="s">
        <v>111</v>
      </c>
      <c r="F54" s="50">
        <v>5</v>
      </c>
      <c r="G54" s="51" t="s">
        <v>116</v>
      </c>
      <c r="H54" s="52">
        <v>21</v>
      </c>
    </row>
    <row r="55" spans="1:8" ht="15.75">
      <c r="A55" s="50">
        <v>6</v>
      </c>
      <c r="B55" s="51" t="s">
        <v>103</v>
      </c>
      <c r="C55" s="52">
        <v>5</v>
      </c>
      <c r="D55" s="53" t="s">
        <v>186</v>
      </c>
      <c r="F55" s="50">
        <v>6</v>
      </c>
      <c r="G55" s="51" t="s">
        <v>121</v>
      </c>
      <c r="H55" s="52">
        <v>20</v>
      </c>
    </row>
    <row r="56" spans="1:8" ht="15.75">
      <c r="A56" s="50">
        <v>7</v>
      </c>
      <c r="B56" s="51" t="s">
        <v>146</v>
      </c>
      <c r="C56" s="52">
        <v>4</v>
      </c>
      <c r="D56" s="58" t="s">
        <v>111</v>
      </c>
      <c r="F56" s="50">
        <v>7</v>
      </c>
      <c r="G56" s="51" t="s">
        <v>126</v>
      </c>
      <c r="H56" s="52">
        <v>16</v>
      </c>
    </row>
    <row r="57" spans="1:8" ht="15.75">
      <c r="A57" s="50">
        <v>8</v>
      </c>
      <c r="B57" s="51" t="s">
        <v>167</v>
      </c>
      <c r="C57" s="52">
        <v>3</v>
      </c>
      <c r="D57" s="53" t="s">
        <v>187</v>
      </c>
      <c r="F57" s="50">
        <v>7</v>
      </c>
      <c r="G57" s="51" t="s">
        <v>130</v>
      </c>
      <c r="H57" s="52">
        <v>16</v>
      </c>
    </row>
    <row r="58" spans="1:8" ht="15.75">
      <c r="A58" s="50">
        <v>9</v>
      </c>
      <c r="B58" s="51" t="s">
        <v>171</v>
      </c>
      <c r="C58" s="52">
        <v>2</v>
      </c>
      <c r="D58" s="53" t="s">
        <v>188</v>
      </c>
      <c r="F58" s="50">
        <v>9</v>
      </c>
      <c r="G58" s="55" t="s">
        <v>119</v>
      </c>
      <c r="H58" s="52">
        <v>15</v>
      </c>
    </row>
    <row r="59" spans="1:8" ht="15.75">
      <c r="A59" s="50">
        <v>10</v>
      </c>
      <c r="B59" s="51" t="s">
        <v>177</v>
      </c>
      <c r="C59" s="52">
        <v>1</v>
      </c>
      <c r="D59" s="57" t="s">
        <v>111</v>
      </c>
      <c r="F59" s="50">
        <v>10</v>
      </c>
      <c r="G59" s="51" t="s">
        <v>138</v>
      </c>
      <c r="H59" s="52">
        <v>13</v>
      </c>
    </row>
    <row r="60" spans="6:8" ht="15.75">
      <c r="F60" s="50">
        <v>11</v>
      </c>
      <c r="G60" s="51" t="s">
        <v>146</v>
      </c>
      <c r="H60" s="52">
        <v>8</v>
      </c>
    </row>
    <row r="61" spans="6:8" ht="15.75">
      <c r="F61" s="50">
        <v>12</v>
      </c>
      <c r="G61" s="51" t="s">
        <v>149</v>
      </c>
      <c r="H61" s="52">
        <v>6</v>
      </c>
    </row>
    <row r="62" spans="6:8" ht="15.75">
      <c r="F62" s="50">
        <v>12</v>
      </c>
      <c r="G62" s="50" t="s">
        <v>154</v>
      </c>
      <c r="H62" s="52">
        <v>6</v>
      </c>
    </row>
    <row r="63" spans="6:8" ht="15.75">
      <c r="F63" s="50">
        <v>14</v>
      </c>
      <c r="G63" s="51" t="s">
        <v>161</v>
      </c>
      <c r="H63" s="52">
        <v>4</v>
      </c>
    </row>
    <row r="64" spans="6:8" ht="15.75">
      <c r="F64" s="50">
        <v>14</v>
      </c>
      <c r="G64" s="50" t="s">
        <v>128</v>
      </c>
      <c r="H64" s="52">
        <v>4</v>
      </c>
    </row>
    <row r="65" spans="6:8" ht="15.75">
      <c r="F65" s="50">
        <v>16</v>
      </c>
      <c r="G65" s="50" t="s">
        <v>165</v>
      </c>
      <c r="H65" s="52">
        <v>3</v>
      </c>
    </row>
    <row r="66" spans="6:8" ht="15.75">
      <c r="F66" s="50">
        <v>16</v>
      </c>
      <c r="G66" s="55" t="s">
        <v>167</v>
      </c>
      <c r="H66" s="52">
        <v>3</v>
      </c>
    </row>
    <row r="67" spans="6:8" ht="15.75">
      <c r="F67" s="50">
        <v>18</v>
      </c>
      <c r="G67" s="51" t="s">
        <v>170</v>
      </c>
      <c r="H67" s="52">
        <v>2</v>
      </c>
    </row>
    <row r="68" spans="6:8" ht="15.75" customHeight="1">
      <c r="F68" s="50">
        <v>18</v>
      </c>
      <c r="G68" s="55" t="s">
        <v>171</v>
      </c>
      <c r="H68" s="52">
        <v>2</v>
      </c>
    </row>
    <row r="69" spans="6:8" ht="15.75">
      <c r="F69" s="50">
        <v>20</v>
      </c>
      <c r="G69" s="51" t="s">
        <v>159</v>
      </c>
      <c r="H69" s="52">
        <v>1</v>
      </c>
    </row>
    <row r="70" spans="6:8" ht="15.75">
      <c r="F70" s="50">
        <v>20</v>
      </c>
      <c r="G70" s="51" t="s">
        <v>174</v>
      </c>
      <c r="H70" s="52">
        <v>1</v>
      </c>
    </row>
    <row r="71" spans="6:8" ht="15.75">
      <c r="F71" s="50">
        <v>20</v>
      </c>
      <c r="G71" s="55" t="s">
        <v>136</v>
      </c>
      <c r="H71" s="52">
        <v>1</v>
      </c>
    </row>
    <row r="72" spans="6:8" ht="15.75">
      <c r="F72" s="50">
        <v>20</v>
      </c>
      <c r="G72" s="55" t="s">
        <v>177</v>
      </c>
      <c r="H72" s="52">
        <v>1</v>
      </c>
    </row>
    <row r="73" ht="15.75">
      <c r="G73" s="56"/>
    </row>
    <row r="74" spans="2:7" ht="16.5">
      <c r="B74" s="44" t="s">
        <v>189</v>
      </c>
      <c r="G74" s="59"/>
    </row>
    <row r="75" spans="1:8" ht="30.75" customHeight="1">
      <c r="A75" s="108" t="s">
        <v>190</v>
      </c>
      <c r="B75" s="109"/>
      <c r="C75" s="110" t="s">
        <v>88</v>
      </c>
      <c r="D75" s="45" t="s">
        <v>191</v>
      </c>
      <c r="F75" s="112" t="s">
        <v>192</v>
      </c>
      <c r="G75" s="113"/>
      <c r="H75" s="113"/>
    </row>
    <row r="76" spans="1:8" ht="17.25" thickBot="1">
      <c r="A76" s="106">
        <v>39266</v>
      </c>
      <c r="B76" s="107"/>
      <c r="C76" s="111"/>
      <c r="D76" s="46">
        <v>37.79</v>
      </c>
      <c r="F76" s="113"/>
      <c r="G76" s="113"/>
      <c r="H76" s="113"/>
    </row>
    <row r="77" spans="1:8" ht="16.5" customHeight="1" thickTop="1">
      <c r="A77" s="47">
        <v>1</v>
      </c>
      <c r="B77" s="48" t="s">
        <v>97</v>
      </c>
      <c r="C77" s="49">
        <v>15</v>
      </c>
      <c r="D77" s="47" t="s">
        <v>193</v>
      </c>
      <c r="F77" s="50">
        <v>1</v>
      </c>
      <c r="G77" s="51" t="s">
        <v>112</v>
      </c>
      <c r="H77" s="52">
        <v>27</v>
      </c>
    </row>
    <row r="78" spans="1:8" ht="16.5" customHeight="1">
      <c r="A78" s="50">
        <v>2</v>
      </c>
      <c r="B78" s="51" t="s">
        <v>121</v>
      </c>
      <c r="C78" s="52">
        <v>12</v>
      </c>
      <c r="F78" s="50">
        <v>1</v>
      </c>
      <c r="G78" s="51" t="s">
        <v>97</v>
      </c>
      <c r="H78" s="52">
        <v>27</v>
      </c>
    </row>
    <row r="79" spans="1:8" ht="16.5" customHeight="1">
      <c r="A79" s="50">
        <v>3</v>
      </c>
      <c r="B79" s="51" t="s">
        <v>112</v>
      </c>
      <c r="C79" s="52">
        <v>10</v>
      </c>
      <c r="F79" s="50">
        <v>3</v>
      </c>
      <c r="G79" s="51" t="s">
        <v>103</v>
      </c>
      <c r="H79" s="52">
        <v>22</v>
      </c>
    </row>
    <row r="80" spans="1:8" ht="16.5" customHeight="1">
      <c r="A80" s="50">
        <v>4</v>
      </c>
      <c r="B80" s="51" t="s">
        <v>126</v>
      </c>
      <c r="C80" s="52">
        <v>8</v>
      </c>
      <c r="F80" s="50">
        <v>4</v>
      </c>
      <c r="G80" s="51" t="s">
        <v>116</v>
      </c>
      <c r="H80" s="52">
        <v>21</v>
      </c>
    </row>
    <row r="81" spans="1:8" ht="16.5" customHeight="1">
      <c r="A81" s="50">
        <v>5</v>
      </c>
      <c r="B81" s="51" t="s">
        <v>154</v>
      </c>
      <c r="C81" s="52">
        <v>6</v>
      </c>
      <c r="F81" s="50">
        <v>5</v>
      </c>
      <c r="G81" s="51" t="s">
        <v>108</v>
      </c>
      <c r="H81" s="52">
        <v>20</v>
      </c>
    </row>
    <row r="82" spans="1:8" ht="16.5" customHeight="1">
      <c r="A82" s="50">
        <v>6</v>
      </c>
      <c r="B82" s="51" t="s">
        <v>103</v>
      </c>
      <c r="C82" s="52">
        <v>5</v>
      </c>
      <c r="D82" s="57" t="s">
        <v>188</v>
      </c>
      <c r="F82" s="50">
        <v>5</v>
      </c>
      <c r="G82" s="51" t="s">
        <v>121</v>
      </c>
      <c r="H82" s="52">
        <v>20</v>
      </c>
    </row>
    <row r="83" spans="1:8" ht="16.5" customHeight="1">
      <c r="A83" s="50">
        <v>7</v>
      </c>
      <c r="B83" s="51" t="s">
        <v>128</v>
      </c>
      <c r="C83" s="52">
        <v>4</v>
      </c>
      <c r="F83" s="50">
        <v>7</v>
      </c>
      <c r="G83" s="51" t="s">
        <v>138</v>
      </c>
      <c r="H83" s="52">
        <v>13</v>
      </c>
    </row>
    <row r="84" spans="1:8" ht="16.5" customHeight="1">
      <c r="A84" s="50">
        <v>8</v>
      </c>
      <c r="B84" s="51" t="s">
        <v>194</v>
      </c>
      <c r="C84" s="52">
        <v>3</v>
      </c>
      <c r="F84" s="50">
        <v>8</v>
      </c>
      <c r="G84" s="51" t="s">
        <v>126</v>
      </c>
      <c r="H84" s="52">
        <v>10</v>
      </c>
    </row>
    <row r="85" spans="1:8" ht="16.5" customHeight="1">
      <c r="A85" s="50">
        <v>9</v>
      </c>
      <c r="B85" s="51" t="s">
        <v>170</v>
      </c>
      <c r="C85" s="52">
        <v>2</v>
      </c>
      <c r="F85" s="50">
        <v>9</v>
      </c>
      <c r="G85" s="51" t="s">
        <v>130</v>
      </c>
      <c r="H85" s="52">
        <v>6</v>
      </c>
    </row>
    <row r="86" spans="1:8" ht="16.5" customHeight="1">
      <c r="A86" s="50">
        <v>10</v>
      </c>
      <c r="B86" s="51" t="s">
        <v>159</v>
      </c>
      <c r="C86" s="52">
        <v>1</v>
      </c>
      <c r="F86" s="50">
        <v>9</v>
      </c>
      <c r="G86" s="51" t="s">
        <v>149</v>
      </c>
      <c r="H86" s="52">
        <v>6</v>
      </c>
    </row>
    <row r="87" spans="6:8" ht="16.5" customHeight="1">
      <c r="F87" s="50">
        <v>9</v>
      </c>
      <c r="G87" s="50" t="s">
        <v>154</v>
      </c>
      <c r="H87" s="52">
        <v>6</v>
      </c>
    </row>
    <row r="88" spans="6:8" ht="16.5" customHeight="1">
      <c r="F88" s="50">
        <v>12</v>
      </c>
      <c r="G88" s="51" t="s">
        <v>161</v>
      </c>
      <c r="H88" s="52">
        <v>4</v>
      </c>
    </row>
    <row r="89" spans="6:8" ht="16.5" customHeight="1">
      <c r="F89" s="50">
        <v>12</v>
      </c>
      <c r="G89" s="51" t="s">
        <v>146</v>
      </c>
      <c r="H89" s="52">
        <v>4</v>
      </c>
    </row>
    <row r="90" spans="6:8" ht="16.5" customHeight="1">
      <c r="F90" s="50">
        <v>12</v>
      </c>
      <c r="G90" s="50" t="s">
        <v>128</v>
      </c>
      <c r="H90" s="52">
        <v>4</v>
      </c>
    </row>
    <row r="91" spans="6:8" ht="16.5" customHeight="1">
      <c r="F91" s="50">
        <v>15</v>
      </c>
      <c r="G91" s="50" t="s">
        <v>194</v>
      </c>
      <c r="H91" s="52">
        <v>3</v>
      </c>
    </row>
    <row r="92" spans="6:8" ht="16.5" customHeight="1">
      <c r="F92" s="50">
        <v>16</v>
      </c>
      <c r="G92" s="51" t="s">
        <v>170</v>
      </c>
      <c r="H92" s="52">
        <v>2</v>
      </c>
    </row>
    <row r="93" spans="6:8" ht="15.75">
      <c r="F93" s="50">
        <v>17</v>
      </c>
      <c r="G93" s="51" t="s">
        <v>159</v>
      </c>
      <c r="H93" s="52">
        <v>1</v>
      </c>
    </row>
    <row r="94" spans="6:8" ht="15.75">
      <c r="F94" s="50">
        <v>17</v>
      </c>
      <c r="G94" s="51" t="s">
        <v>174</v>
      </c>
      <c r="H94" s="52">
        <v>1</v>
      </c>
    </row>
    <row r="95" spans="6:8" ht="15.75">
      <c r="F95" s="50">
        <v>17</v>
      </c>
      <c r="G95" s="55" t="s">
        <v>136</v>
      </c>
      <c r="H95" s="52">
        <v>1</v>
      </c>
    </row>
    <row r="96" ht="15.75">
      <c r="G96" s="59"/>
    </row>
    <row r="98" ht="16.5">
      <c r="B98" s="44" t="s">
        <v>195</v>
      </c>
    </row>
    <row r="99" spans="1:8" ht="34.5" customHeight="1">
      <c r="A99" s="115" t="s">
        <v>190</v>
      </c>
      <c r="B99" s="116"/>
      <c r="C99" s="117" t="s">
        <v>88</v>
      </c>
      <c r="D99" s="60" t="s">
        <v>191</v>
      </c>
      <c r="F99" s="112" t="s">
        <v>196</v>
      </c>
      <c r="G99" s="113"/>
      <c r="H99" s="113"/>
    </row>
    <row r="100" spans="1:8" ht="17.25" customHeight="1" thickBot="1">
      <c r="A100" s="119">
        <v>39238</v>
      </c>
      <c r="B100" s="120"/>
      <c r="C100" s="118"/>
      <c r="D100" s="61">
        <v>39.47</v>
      </c>
      <c r="F100" s="113"/>
      <c r="G100" s="113"/>
      <c r="H100" s="113"/>
    </row>
    <row r="101" spans="1:8" ht="16.5" thickTop="1">
      <c r="A101" s="47">
        <v>1</v>
      </c>
      <c r="B101" s="48" t="s">
        <v>103</v>
      </c>
      <c r="C101" s="49">
        <v>15</v>
      </c>
      <c r="D101" s="47" t="s">
        <v>197</v>
      </c>
      <c r="F101" s="50">
        <v>1</v>
      </c>
      <c r="G101" s="51" t="s">
        <v>116</v>
      </c>
      <c r="H101" s="52">
        <v>21</v>
      </c>
    </row>
    <row r="102" spans="1:8" ht="15.75">
      <c r="A102" s="50">
        <v>2</v>
      </c>
      <c r="B102" s="51" t="s">
        <v>97</v>
      </c>
      <c r="C102" s="52">
        <v>12</v>
      </c>
      <c r="F102" s="50">
        <v>2</v>
      </c>
      <c r="G102" s="51" t="s">
        <v>108</v>
      </c>
      <c r="H102" s="52">
        <v>20</v>
      </c>
    </row>
    <row r="103" spans="1:8" ht="15.75">
      <c r="A103" s="50">
        <v>3</v>
      </c>
      <c r="B103" s="51" t="s">
        <v>108</v>
      </c>
      <c r="C103" s="52">
        <v>10</v>
      </c>
      <c r="F103" s="50">
        <v>3</v>
      </c>
      <c r="G103" s="51" t="s">
        <v>112</v>
      </c>
      <c r="H103" s="52">
        <v>17</v>
      </c>
    </row>
    <row r="104" spans="1:8" ht="15.75">
      <c r="A104" s="50">
        <v>4</v>
      </c>
      <c r="B104" s="51" t="s">
        <v>138</v>
      </c>
      <c r="C104" s="52">
        <v>8</v>
      </c>
      <c r="F104" s="50">
        <v>4</v>
      </c>
      <c r="G104" s="51" t="s">
        <v>103</v>
      </c>
      <c r="H104" s="52">
        <v>17</v>
      </c>
    </row>
    <row r="105" spans="1:8" ht="15.75">
      <c r="A105" s="50">
        <v>5</v>
      </c>
      <c r="B105" s="51" t="s">
        <v>198</v>
      </c>
      <c r="C105" s="52">
        <v>6</v>
      </c>
      <c r="F105" s="50">
        <v>5</v>
      </c>
      <c r="G105" s="51" t="s">
        <v>138</v>
      </c>
      <c r="H105" s="52">
        <v>13</v>
      </c>
    </row>
    <row r="106" spans="1:8" ht="15.75">
      <c r="A106" s="50">
        <v>6</v>
      </c>
      <c r="B106" s="51" t="s">
        <v>112</v>
      </c>
      <c r="C106" s="52">
        <v>5</v>
      </c>
      <c r="F106" s="50">
        <v>6</v>
      </c>
      <c r="G106" s="51" t="s">
        <v>97</v>
      </c>
      <c r="H106" s="52">
        <v>12</v>
      </c>
    </row>
    <row r="107" spans="1:8" ht="15.75">
      <c r="A107" s="50">
        <v>7</v>
      </c>
      <c r="B107" s="51" t="s">
        <v>146</v>
      </c>
      <c r="C107" s="52">
        <v>4</v>
      </c>
      <c r="F107" s="50">
        <v>7</v>
      </c>
      <c r="G107" s="51" t="s">
        <v>121</v>
      </c>
      <c r="H107" s="52">
        <v>8</v>
      </c>
    </row>
    <row r="108" spans="1:8" ht="15.75">
      <c r="A108" s="50">
        <v>8</v>
      </c>
      <c r="B108" s="51" t="s">
        <v>149</v>
      </c>
      <c r="C108" s="52">
        <v>3</v>
      </c>
      <c r="F108" s="50">
        <v>8</v>
      </c>
      <c r="G108" s="51" t="s">
        <v>199</v>
      </c>
      <c r="H108" s="52">
        <v>6</v>
      </c>
    </row>
    <row r="109" spans="1:8" ht="15.75">
      <c r="A109" s="50">
        <v>9</v>
      </c>
      <c r="B109" s="51" t="s">
        <v>126</v>
      </c>
      <c r="C109" s="52">
        <v>2</v>
      </c>
      <c r="F109" s="50">
        <v>9</v>
      </c>
      <c r="G109" s="51" t="s">
        <v>149</v>
      </c>
      <c r="H109" s="52">
        <v>6</v>
      </c>
    </row>
    <row r="110" spans="1:8" ht="15.75">
      <c r="A110" s="50">
        <v>10</v>
      </c>
      <c r="B110" s="51" t="s">
        <v>136</v>
      </c>
      <c r="C110" s="52">
        <v>1</v>
      </c>
      <c r="F110" s="50">
        <v>10</v>
      </c>
      <c r="G110" s="51" t="s">
        <v>161</v>
      </c>
      <c r="H110" s="52">
        <v>4</v>
      </c>
    </row>
    <row r="111" spans="6:8" ht="15.75">
      <c r="F111" s="50">
        <v>11</v>
      </c>
      <c r="G111" s="51" t="s">
        <v>146</v>
      </c>
      <c r="H111" s="52">
        <v>4</v>
      </c>
    </row>
    <row r="112" spans="6:8" ht="15.75">
      <c r="F112" s="50">
        <v>12</v>
      </c>
      <c r="G112" s="51" t="s">
        <v>149</v>
      </c>
      <c r="H112" s="52">
        <v>3</v>
      </c>
    </row>
    <row r="113" spans="6:8" ht="16.5" customHeight="1">
      <c r="F113" s="50">
        <v>13</v>
      </c>
      <c r="G113" s="51" t="s">
        <v>126</v>
      </c>
      <c r="H113" s="52">
        <v>2</v>
      </c>
    </row>
    <row r="114" spans="6:8" ht="15.75">
      <c r="F114" s="50">
        <v>14</v>
      </c>
      <c r="G114" s="51" t="s">
        <v>174</v>
      </c>
      <c r="H114" s="52">
        <v>1</v>
      </c>
    </row>
    <row r="115" spans="6:8" ht="15.75">
      <c r="F115" s="50">
        <v>15</v>
      </c>
      <c r="G115" s="55" t="s">
        <v>136</v>
      </c>
      <c r="H115" s="52">
        <v>1</v>
      </c>
    </row>
    <row r="116" spans="3:8" ht="15.75">
      <c r="C116" s="40"/>
      <c r="D116" s="40"/>
      <c r="E116" s="40"/>
      <c r="F116" s="40"/>
      <c r="G116" s="40"/>
      <c r="H116" s="40"/>
    </row>
    <row r="117" spans="3:8" ht="15.75">
      <c r="C117" s="40"/>
      <c r="D117" s="40"/>
      <c r="E117" s="40"/>
      <c r="F117" s="40"/>
      <c r="G117" s="40"/>
      <c r="H117" s="40"/>
    </row>
    <row r="118" ht="16.5">
      <c r="B118" s="44" t="s">
        <v>200</v>
      </c>
    </row>
    <row r="119" spans="1:8" ht="32.25" customHeight="1">
      <c r="A119" s="108" t="s">
        <v>180</v>
      </c>
      <c r="B119" s="109"/>
      <c r="C119" s="110" t="s">
        <v>88</v>
      </c>
      <c r="D119" s="45" t="s">
        <v>181</v>
      </c>
      <c r="F119" s="112" t="s">
        <v>201</v>
      </c>
      <c r="G119" s="113"/>
      <c r="H119" s="113"/>
    </row>
    <row r="120" spans="1:8" ht="17.25" thickBot="1">
      <c r="A120" s="106">
        <v>39211</v>
      </c>
      <c r="B120" s="107"/>
      <c r="C120" s="111"/>
      <c r="D120" s="46" t="s">
        <v>202</v>
      </c>
      <c r="F120" s="113"/>
      <c r="G120" s="113"/>
      <c r="H120" s="113"/>
    </row>
    <row r="121" spans="1:8" ht="16.5" thickTop="1">
      <c r="A121" s="47">
        <v>1</v>
      </c>
      <c r="B121" s="48" t="s">
        <v>116</v>
      </c>
      <c r="C121" s="49">
        <v>15</v>
      </c>
      <c r="D121" s="47" t="s">
        <v>203</v>
      </c>
      <c r="F121" s="50">
        <v>1</v>
      </c>
      <c r="G121" s="51" t="s">
        <v>116</v>
      </c>
      <c r="H121" s="52">
        <v>15</v>
      </c>
    </row>
    <row r="122" spans="1:8" ht="15.75">
      <c r="A122" s="50">
        <v>2</v>
      </c>
      <c r="B122" s="51" t="s">
        <v>112</v>
      </c>
      <c r="C122" s="52">
        <v>12</v>
      </c>
      <c r="F122" s="50">
        <v>2</v>
      </c>
      <c r="G122" s="51" t="s">
        <v>112</v>
      </c>
      <c r="H122" s="52">
        <v>12</v>
      </c>
    </row>
    <row r="123" spans="1:8" ht="15.75">
      <c r="A123" s="50">
        <v>3</v>
      </c>
      <c r="B123" s="51" t="s">
        <v>108</v>
      </c>
      <c r="C123" s="52">
        <v>10</v>
      </c>
      <c r="F123" s="50">
        <v>3</v>
      </c>
      <c r="G123" s="51" t="s">
        <v>108</v>
      </c>
      <c r="H123" s="52">
        <v>10</v>
      </c>
    </row>
    <row r="124" spans="1:8" ht="15.75">
      <c r="A124" s="50">
        <v>4</v>
      </c>
      <c r="B124" s="51" t="s">
        <v>121</v>
      </c>
      <c r="C124" s="52">
        <v>8</v>
      </c>
      <c r="F124" s="50">
        <v>4</v>
      </c>
      <c r="G124" s="51" t="s">
        <v>121</v>
      </c>
      <c r="H124" s="52">
        <v>8</v>
      </c>
    </row>
    <row r="125" spans="1:8" ht="15.75">
      <c r="A125" s="50">
        <v>5</v>
      </c>
      <c r="B125" s="51" t="s">
        <v>199</v>
      </c>
      <c r="C125" s="52">
        <v>6</v>
      </c>
      <c r="F125" s="50">
        <v>5</v>
      </c>
      <c r="G125" s="51" t="s">
        <v>199</v>
      </c>
      <c r="H125" s="52">
        <v>6</v>
      </c>
    </row>
    <row r="126" spans="1:8" ht="15.75">
      <c r="A126" s="50">
        <v>6</v>
      </c>
      <c r="B126" s="51" t="s">
        <v>138</v>
      </c>
      <c r="C126" s="52">
        <v>5</v>
      </c>
      <c r="F126" s="50">
        <v>6</v>
      </c>
      <c r="G126" s="51" t="s">
        <v>138</v>
      </c>
      <c r="H126" s="52">
        <v>5</v>
      </c>
    </row>
    <row r="127" spans="1:8" ht="15.75">
      <c r="A127" s="50">
        <v>7</v>
      </c>
      <c r="B127" s="51" t="s">
        <v>161</v>
      </c>
      <c r="C127" s="52">
        <v>4</v>
      </c>
      <c r="D127" s="50" t="s">
        <v>204</v>
      </c>
      <c r="F127" s="50">
        <v>7</v>
      </c>
      <c r="G127" s="51" t="s">
        <v>161</v>
      </c>
      <c r="H127" s="52">
        <v>4</v>
      </c>
    </row>
    <row r="128" spans="1:8" ht="15.75">
      <c r="A128" s="50">
        <v>8</v>
      </c>
      <c r="B128" s="51" t="s">
        <v>149</v>
      </c>
      <c r="C128" s="52">
        <v>3</v>
      </c>
      <c r="D128" s="50" t="s">
        <v>205</v>
      </c>
      <c r="F128" s="50">
        <v>8</v>
      </c>
      <c r="G128" s="51" t="s">
        <v>149</v>
      </c>
      <c r="H128" s="52">
        <v>3</v>
      </c>
    </row>
    <row r="129" spans="1:8" ht="15.75">
      <c r="A129" s="50">
        <v>9</v>
      </c>
      <c r="B129" s="51" t="s">
        <v>103</v>
      </c>
      <c r="C129" s="52">
        <v>2</v>
      </c>
      <c r="F129" s="50">
        <v>9</v>
      </c>
      <c r="G129" s="51" t="s">
        <v>103</v>
      </c>
      <c r="H129" s="52">
        <v>2</v>
      </c>
    </row>
    <row r="130" spans="1:8" ht="15.75">
      <c r="A130" s="50">
        <v>10</v>
      </c>
      <c r="B130" s="51" t="s">
        <v>174</v>
      </c>
      <c r="C130" s="52">
        <v>1</v>
      </c>
      <c r="F130" s="50">
        <v>10</v>
      </c>
      <c r="G130" s="51" t="s">
        <v>174</v>
      </c>
      <c r="H130" s="52">
        <v>1</v>
      </c>
    </row>
  </sheetData>
  <sheetProtection/>
  <mergeCells count="25">
    <mergeCell ref="A119:B119"/>
    <mergeCell ref="C119:C120"/>
    <mergeCell ref="F119:H120"/>
    <mergeCell ref="A120:B120"/>
    <mergeCell ref="A99:B99"/>
    <mergeCell ref="C99:C100"/>
    <mergeCell ref="F99:H100"/>
    <mergeCell ref="A100:B100"/>
    <mergeCell ref="A75:B75"/>
    <mergeCell ref="C75:C76"/>
    <mergeCell ref="F75:H76"/>
    <mergeCell ref="A76:B76"/>
    <mergeCell ref="K13:N13"/>
    <mergeCell ref="K24:N24"/>
    <mergeCell ref="K37:N37"/>
    <mergeCell ref="A48:B48"/>
    <mergeCell ref="C48:C49"/>
    <mergeCell ref="F48:H49"/>
    <mergeCell ref="A49:B49"/>
    <mergeCell ref="A4:B4"/>
    <mergeCell ref="C4:C5"/>
    <mergeCell ref="F4:H5"/>
    <mergeCell ref="K4:N4"/>
    <mergeCell ref="A5:B5"/>
    <mergeCell ref="K5:N5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B23" sqref="B23:E23"/>
    </sheetView>
  </sheetViews>
  <sheetFormatPr defaultColWidth="9.140625" defaultRowHeight="12.75"/>
  <cols>
    <col min="1" max="1" width="13.7109375" style="0" customWidth="1"/>
  </cols>
  <sheetData>
    <row r="1" spans="1:10" ht="12.75">
      <c r="A1" s="122"/>
      <c r="B1" s="122"/>
      <c r="C1" s="122"/>
      <c r="D1" s="122"/>
      <c r="E1" s="122"/>
      <c r="F1" s="122"/>
      <c r="G1" s="122"/>
      <c r="H1" s="122"/>
      <c r="I1" s="122"/>
      <c r="J1" s="122"/>
    </row>
    <row r="2" spans="1:10" ht="21.75" customHeight="1">
      <c r="A2" s="62"/>
      <c r="B2" s="63"/>
      <c r="C2" s="62"/>
      <c r="D2" s="62"/>
      <c r="E2" s="62"/>
      <c r="F2" s="62"/>
      <c r="G2" s="62"/>
      <c r="H2" s="64"/>
      <c r="I2" s="64"/>
      <c r="J2" s="64"/>
    </row>
    <row r="3" spans="1:10" ht="12.75">
      <c r="A3" s="63" t="s">
        <v>206</v>
      </c>
      <c r="B3" s="63" t="s">
        <v>207</v>
      </c>
      <c r="C3" s="63"/>
      <c r="D3" s="63"/>
      <c r="E3" s="63"/>
      <c r="F3" s="63"/>
      <c r="G3" s="63"/>
      <c r="H3" s="65"/>
      <c r="I3" s="65"/>
      <c r="J3" s="65"/>
    </row>
    <row r="4" spans="1:10" ht="12.75">
      <c r="A4" s="63" t="s">
        <v>209</v>
      </c>
      <c r="B4" s="63">
        <v>11.65</v>
      </c>
      <c r="C4" s="63"/>
      <c r="D4" s="63"/>
      <c r="E4" s="63"/>
      <c r="F4" s="63"/>
      <c r="G4" s="63"/>
      <c r="H4" s="65"/>
      <c r="I4" s="65"/>
      <c r="J4" s="65"/>
    </row>
    <row r="5" spans="1:10" ht="12.75">
      <c r="A5" s="63" t="s">
        <v>210</v>
      </c>
      <c r="B5" s="63" t="s">
        <v>211</v>
      </c>
      <c r="C5" s="63"/>
      <c r="D5" s="63"/>
      <c r="E5" s="63"/>
      <c r="F5" s="63"/>
      <c r="G5" s="63"/>
      <c r="H5" s="65"/>
      <c r="I5" s="65"/>
      <c r="J5" s="65"/>
    </row>
    <row r="6" spans="1:10" ht="12.75">
      <c r="A6" s="63" t="s">
        <v>212</v>
      </c>
      <c r="B6" s="63">
        <v>23</v>
      </c>
      <c r="C6" s="63"/>
      <c r="D6" s="63"/>
      <c r="E6" s="63"/>
      <c r="F6" s="63"/>
      <c r="G6" s="63"/>
      <c r="H6" s="65"/>
      <c r="I6" s="65"/>
      <c r="J6" s="65"/>
    </row>
    <row r="7" spans="1:10" ht="12.75">
      <c r="A7" s="63" t="s">
        <v>214</v>
      </c>
      <c r="B7" s="63" t="s">
        <v>215</v>
      </c>
      <c r="C7" s="63"/>
      <c r="D7" s="63"/>
      <c r="E7" s="63"/>
      <c r="F7" s="63"/>
      <c r="G7" s="63"/>
      <c r="H7" s="65"/>
      <c r="I7" s="65"/>
      <c r="J7" s="65"/>
    </row>
    <row r="8" spans="1:10" ht="12.75">
      <c r="A8" s="63" t="s">
        <v>216</v>
      </c>
      <c r="B8" s="63" t="s">
        <v>217</v>
      </c>
      <c r="C8" s="63"/>
      <c r="D8" s="63"/>
      <c r="E8" s="63"/>
      <c r="F8" s="63"/>
      <c r="G8" s="63"/>
      <c r="H8" s="65"/>
      <c r="I8" s="65"/>
      <c r="J8" s="65"/>
    </row>
    <row r="9" spans="7:10" ht="12.75">
      <c r="G9" s="33" t="s">
        <v>218</v>
      </c>
      <c r="H9" s="33"/>
      <c r="I9" s="33"/>
      <c r="J9" s="33"/>
    </row>
    <row r="10" spans="1:10" ht="12.75" customHeight="1">
      <c r="A10" s="69"/>
      <c r="B10" s="123" t="s">
        <v>219</v>
      </c>
      <c r="C10" s="123"/>
      <c r="D10" s="123"/>
      <c r="E10" s="123"/>
      <c r="F10" s="70" t="s">
        <v>220</v>
      </c>
      <c r="G10" s="70" t="s">
        <v>221</v>
      </c>
      <c r="H10" s="70" t="s">
        <v>88</v>
      </c>
      <c r="I10" s="70"/>
      <c r="J10" s="70"/>
    </row>
    <row r="11" spans="1:10" ht="12.75" customHeight="1">
      <c r="A11" s="72" t="s">
        <v>2</v>
      </c>
      <c r="B11" s="121" t="s">
        <v>121</v>
      </c>
      <c r="C11" s="121"/>
      <c r="D11" s="121"/>
      <c r="E11" s="121"/>
      <c r="F11" s="67">
        <v>15.43</v>
      </c>
      <c r="G11" s="67">
        <f>$B$4*1000/((F11-15)*100+15*60)*3.6</f>
        <v>44.47507953340403</v>
      </c>
      <c r="H11" s="68">
        <v>15</v>
      </c>
      <c r="I11" s="70"/>
      <c r="J11" s="70"/>
    </row>
    <row r="12" spans="1:10" ht="12.75" customHeight="1">
      <c r="A12" s="72" t="s">
        <v>5</v>
      </c>
      <c r="B12" s="121" t="s">
        <v>222</v>
      </c>
      <c r="C12" s="121"/>
      <c r="D12" s="121"/>
      <c r="E12" s="121"/>
      <c r="F12" s="67">
        <v>16.22</v>
      </c>
      <c r="G12" s="67">
        <f>$B$4*1000/((F12-16)*100+16*60)*3.6</f>
        <v>42.70875763747455</v>
      </c>
      <c r="H12" s="68">
        <v>12</v>
      </c>
      <c r="I12" s="70"/>
      <c r="J12" s="70"/>
    </row>
    <row r="13" spans="1:10" ht="12.75" customHeight="1">
      <c r="A13" s="72" t="s">
        <v>7</v>
      </c>
      <c r="B13" s="121" t="s">
        <v>103</v>
      </c>
      <c r="C13" s="121"/>
      <c r="D13" s="121"/>
      <c r="E13" s="121"/>
      <c r="F13" s="67">
        <v>16.25</v>
      </c>
      <c r="G13" s="67">
        <f>$B$4*1000/((F13-16)*100+16*60)*3.6</f>
        <v>42.578680203045685</v>
      </c>
      <c r="H13" s="68">
        <v>10</v>
      </c>
      <c r="I13" s="70"/>
      <c r="J13" s="70"/>
    </row>
    <row r="14" spans="1:10" ht="12.75" customHeight="1">
      <c r="A14" s="72" t="s">
        <v>9</v>
      </c>
      <c r="B14" s="121" t="s">
        <v>213</v>
      </c>
      <c r="C14" s="121"/>
      <c r="D14" s="121"/>
      <c r="E14" s="121"/>
      <c r="F14" s="67">
        <v>16.36</v>
      </c>
      <c r="G14" s="67">
        <f>$B$4*1000/((F14-16)*100+16*60)*3.6</f>
        <v>42.108433734939766</v>
      </c>
      <c r="H14" s="68">
        <v>8</v>
      </c>
      <c r="I14" s="70"/>
      <c r="J14" s="70"/>
    </row>
    <row r="15" spans="1:10" ht="12.75" customHeight="1">
      <c r="A15" s="72" t="s">
        <v>17</v>
      </c>
      <c r="B15" s="121" t="s">
        <v>208</v>
      </c>
      <c r="C15" s="121"/>
      <c r="D15" s="121"/>
      <c r="E15" s="121"/>
      <c r="F15" s="67">
        <v>16.58</v>
      </c>
      <c r="G15" s="67">
        <f>$B$4*1000/((F15-16)*100+16*60)*3.6</f>
        <v>41.19842829076622</v>
      </c>
      <c r="H15" s="68">
        <v>7</v>
      </c>
      <c r="I15" s="70"/>
      <c r="J15" s="70"/>
    </row>
    <row r="16" spans="1:10" ht="12.75" customHeight="1">
      <c r="A16" s="72" t="s">
        <v>19</v>
      </c>
      <c r="B16" s="121" t="s">
        <v>108</v>
      </c>
      <c r="C16" s="121"/>
      <c r="D16" s="121"/>
      <c r="E16" s="121"/>
      <c r="F16" s="67">
        <v>17.05</v>
      </c>
      <c r="G16" s="67">
        <f aca="true" t="shared" si="0" ref="G16:G21">$B$4*1000/((F16-17)*100+17*60)*3.6</f>
        <v>40.917073170731705</v>
      </c>
      <c r="H16" s="68">
        <v>5</v>
      </c>
      <c r="I16" s="70"/>
      <c r="J16" s="70"/>
    </row>
    <row r="17" spans="1:10" ht="12.75" customHeight="1">
      <c r="A17" s="72" t="s">
        <v>21</v>
      </c>
      <c r="B17" s="121" t="s">
        <v>136</v>
      </c>
      <c r="C17" s="121"/>
      <c r="D17" s="121"/>
      <c r="E17" s="121"/>
      <c r="F17" s="67">
        <v>17.35</v>
      </c>
      <c r="G17" s="67">
        <f t="shared" si="0"/>
        <v>39.75355450236966</v>
      </c>
      <c r="H17" s="68">
        <v>4</v>
      </c>
      <c r="I17" s="70"/>
      <c r="J17" s="70"/>
    </row>
    <row r="18" spans="1:10" ht="12.75" customHeight="1">
      <c r="A18" s="72" t="s">
        <v>23</v>
      </c>
      <c r="B18" s="121" t="s">
        <v>163</v>
      </c>
      <c r="C18" s="121"/>
      <c r="D18" s="121"/>
      <c r="E18" s="121"/>
      <c r="F18" s="67">
        <v>17.44</v>
      </c>
      <c r="G18" s="67">
        <f t="shared" si="0"/>
        <v>39.4172932330827</v>
      </c>
      <c r="H18" s="68">
        <v>3</v>
      </c>
      <c r="I18" s="70"/>
      <c r="J18" s="70"/>
    </row>
    <row r="19" spans="1:10" ht="12.75" customHeight="1">
      <c r="A19" s="72" t="s">
        <v>25</v>
      </c>
      <c r="B19" s="121" t="s">
        <v>146</v>
      </c>
      <c r="C19" s="121"/>
      <c r="D19" s="121"/>
      <c r="E19" s="121"/>
      <c r="F19" s="67">
        <v>17.54</v>
      </c>
      <c r="G19" s="67">
        <f t="shared" si="0"/>
        <v>39.05027932960894</v>
      </c>
      <c r="H19" s="68">
        <v>2</v>
      </c>
      <c r="I19" s="70"/>
      <c r="J19" s="70"/>
    </row>
    <row r="20" spans="1:10" ht="12.75" customHeight="1">
      <c r="A20" s="72" t="s">
        <v>25</v>
      </c>
      <c r="B20" s="121" t="s">
        <v>223</v>
      </c>
      <c r="C20" s="121"/>
      <c r="D20" s="121"/>
      <c r="E20" s="121"/>
      <c r="F20" s="67">
        <v>17.54</v>
      </c>
      <c r="G20" s="67">
        <f t="shared" si="0"/>
        <v>39.05027932960894</v>
      </c>
      <c r="H20" s="68">
        <v>1</v>
      </c>
      <c r="I20" s="70"/>
      <c r="J20" s="70"/>
    </row>
    <row r="21" spans="1:10" ht="12.75" customHeight="1">
      <c r="A21" s="72" t="s">
        <v>29</v>
      </c>
      <c r="B21" s="124" t="s">
        <v>131</v>
      </c>
      <c r="C21" s="125"/>
      <c r="D21" s="125"/>
      <c r="E21" s="126"/>
      <c r="F21" s="73">
        <v>17.57</v>
      </c>
      <c r="G21" s="67">
        <f t="shared" si="0"/>
        <v>38.941504178272986</v>
      </c>
      <c r="H21" s="68"/>
      <c r="I21" s="70"/>
      <c r="J21" s="70"/>
    </row>
    <row r="22" spans="1:10" ht="12.75" customHeight="1">
      <c r="A22" s="72" t="s">
        <v>31</v>
      </c>
      <c r="B22" s="121" t="s">
        <v>159</v>
      </c>
      <c r="C22" s="121"/>
      <c r="D22" s="121"/>
      <c r="E22" s="121"/>
      <c r="F22" s="67">
        <v>18.03</v>
      </c>
      <c r="G22" s="67">
        <f>$B$4*1000/((F22-18)*100+18*60)*3.6</f>
        <v>38.72576177285319</v>
      </c>
      <c r="H22" s="68"/>
      <c r="I22" s="70"/>
      <c r="J22" s="70"/>
    </row>
    <row r="23" spans="1:10" ht="12.75" customHeight="1">
      <c r="A23" s="72" t="s">
        <v>33</v>
      </c>
      <c r="B23" s="121" t="s">
        <v>170</v>
      </c>
      <c r="C23" s="121"/>
      <c r="D23" s="121"/>
      <c r="E23" s="121"/>
      <c r="F23" s="75">
        <v>18.4</v>
      </c>
      <c r="G23" s="67">
        <f>$B$4*1000/((F23-18)*100+18*60)*3.6</f>
        <v>37.446428571428584</v>
      </c>
      <c r="H23" s="68"/>
      <c r="I23" s="70"/>
      <c r="J23" s="70"/>
    </row>
    <row r="24" spans="1:10" ht="12.75">
      <c r="A24" s="72" t="s">
        <v>33</v>
      </c>
      <c r="B24" s="121" t="s">
        <v>225</v>
      </c>
      <c r="C24" s="121"/>
      <c r="D24" s="121"/>
      <c r="E24" s="121"/>
      <c r="F24" s="75">
        <v>18.4</v>
      </c>
      <c r="G24" s="67">
        <f>$B$4*1000/((F24-18)*100+18*60)*3.6</f>
        <v>37.446428571428584</v>
      </c>
      <c r="H24" s="68"/>
      <c r="I24" s="70"/>
      <c r="J24" s="70"/>
    </row>
    <row r="25" spans="1:10" ht="12.75">
      <c r="A25" s="72" t="s">
        <v>37</v>
      </c>
      <c r="B25" s="121" t="s">
        <v>104</v>
      </c>
      <c r="C25" s="121"/>
      <c r="D25" s="121"/>
      <c r="E25" s="121"/>
      <c r="F25" s="67">
        <v>19.12</v>
      </c>
      <c r="G25" s="67">
        <f>$B$4*1000/((F25-19)*100+19*60)*3.6</f>
        <v>36.40625</v>
      </c>
      <c r="H25" s="68"/>
      <c r="I25" s="70"/>
      <c r="J25" s="70"/>
    </row>
    <row r="26" spans="1:10" ht="12.75">
      <c r="A26" s="72" t="s">
        <v>39</v>
      </c>
      <c r="B26" s="121" t="s">
        <v>98</v>
      </c>
      <c r="C26" s="121"/>
      <c r="D26" s="121"/>
      <c r="E26" s="121"/>
      <c r="F26" s="67">
        <v>19.16</v>
      </c>
      <c r="G26" s="67">
        <f>$B$4*1000/((F26-19)*100+19*60)*3.6</f>
        <v>36.280276816608996</v>
      </c>
      <c r="H26" s="68"/>
      <c r="I26" s="70"/>
      <c r="J26" s="70"/>
    </row>
    <row r="27" spans="1:10" ht="12.75">
      <c r="A27" s="72" t="s">
        <v>41</v>
      </c>
      <c r="B27" s="121" t="s">
        <v>226</v>
      </c>
      <c r="C27" s="121"/>
      <c r="D27" s="121"/>
      <c r="E27" s="121"/>
      <c r="F27" s="67">
        <v>19.35</v>
      </c>
      <c r="G27" s="67">
        <f>$B$4*1000/((F27-19)*100+19*60)*3.6</f>
        <v>35.69361702127659</v>
      </c>
      <c r="H27" s="68"/>
      <c r="I27" s="70"/>
      <c r="J27" s="70"/>
    </row>
    <row r="28" spans="1:10" ht="12.75">
      <c r="A28" s="72" t="s">
        <v>43</v>
      </c>
      <c r="B28" s="121" t="s">
        <v>227</v>
      </c>
      <c r="C28" s="121"/>
      <c r="D28" s="121"/>
      <c r="E28" s="121"/>
      <c r="F28" s="67">
        <v>19.51</v>
      </c>
      <c r="G28" s="67">
        <f>$B$4*1000/((F28-19)*100+19*60)*3.6</f>
        <v>35.21410579345088</v>
      </c>
      <c r="H28" s="68"/>
      <c r="I28" s="70"/>
      <c r="J28" s="70"/>
    </row>
    <row r="29" spans="1:10" ht="12.75" customHeight="1">
      <c r="A29" s="72" t="s">
        <v>45</v>
      </c>
      <c r="B29" s="121" t="s">
        <v>228</v>
      </c>
      <c r="C29" s="121"/>
      <c r="D29" s="121"/>
      <c r="E29" s="121"/>
      <c r="F29" s="67">
        <v>21.34</v>
      </c>
      <c r="G29" s="67">
        <f>$B$4*1000/((F29-21)*100+21*60)*3.6</f>
        <v>32.41112828438949</v>
      </c>
      <c r="H29" s="68"/>
      <c r="I29" s="70"/>
      <c r="J29" s="70"/>
    </row>
    <row r="30" spans="1:10" ht="12.75" customHeight="1">
      <c r="A30" s="72" t="s">
        <v>47</v>
      </c>
      <c r="B30" s="121" t="s">
        <v>109</v>
      </c>
      <c r="C30" s="121"/>
      <c r="D30" s="121"/>
      <c r="E30" s="121"/>
      <c r="F30" s="67">
        <v>21.38</v>
      </c>
      <c r="G30" s="67">
        <f>$B$4*1000/((F30-21)*100+21*60)*3.6</f>
        <v>32.31124807395994</v>
      </c>
      <c r="H30" s="68"/>
      <c r="I30" s="70"/>
      <c r="J30" s="70"/>
    </row>
    <row r="31" spans="1:10" ht="12.75">
      <c r="A31" s="72" t="s">
        <v>47</v>
      </c>
      <c r="B31" s="121" t="s">
        <v>229</v>
      </c>
      <c r="C31" s="121"/>
      <c r="D31" s="121"/>
      <c r="E31" s="121"/>
      <c r="F31" s="67">
        <v>21.38</v>
      </c>
      <c r="G31" s="67">
        <f>$B$4*1000/((F31-21)*100+21*60)*3.6</f>
        <v>32.31124807395994</v>
      </c>
      <c r="H31" s="68"/>
      <c r="I31" s="70"/>
      <c r="J31" s="70"/>
    </row>
    <row r="32" spans="1:10" ht="12.75" customHeight="1">
      <c r="A32" s="72" t="s">
        <v>51</v>
      </c>
      <c r="B32" s="124" t="s">
        <v>230</v>
      </c>
      <c r="C32" s="125"/>
      <c r="D32" s="125"/>
      <c r="E32" s="126"/>
      <c r="F32" s="73">
        <v>22.46</v>
      </c>
      <c r="G32" s="67">
        <f>$B$4*1000/((F32-22)*100+22*60)*3.6</f>
        <v>30.702781844802345</v>
      </c>
      <c r="H32" s="68"/>
      <c r="I32" s="70"/>
      <c r="J32" s="70"/>
    </row>
    <row r="33" spans="1:10" ht="12.75" customHeight="1">
      <c r="A33" s="72" t="s">
        <v>53</v>
      </c>
      <c r="B33" s="124" t="s">
        <v>231</v>
      </c>
      <c r="C33" s="125"/>
      <c r="D33" s="125"/>
      <c r="E33" s="126"/>
      <c r="F33" s="73">
        <v>23.36</v>
      </c>
      <c r="G33" s="67">
        <f>$B$4*1000/((F33-23)*100+23*60)*3.6</f>
        <v>29.618644067796613</v>
      </c>
      <c r="H33" s="68"/>
      <c r="I33" s="70"/>
      <c r="J33" s="70"/>
    </row>
    <row r="35" spans="1:8" ht="12.75">
      <c r="A35" s="66"/>
      <c r="B35" s="76" t="s">
        <v>224</v>
      </c>
      <c r="C35" s="76"/>
      <c r="D35" s="76"/>
      <c r="E35" s="76"/>
      <c r="F35" s="76" t="s">
        <v>88</v>
      </c>
      <c r="G35" s="76"/>
      <c r="H35" s="76"/>
    </row>
    <row r="36" spans="1:8" ht="12.75">
      <c r="A36" s="77" t="s">
        <v>2</v>
      </c>
      <c r="B36" s="127" t="s">
        <v>103</v>
      </c>
      <c r="C36" s="128"/>
      <c r="D36" s="128"/>
      <c r="E36" s="129"/>
      <c r="F36" s="78">
        <v>10</v>
      </c>
      <c r="G36" s="76"/>
      <c r="H36" s="76"/>
    </row>
    <row r="37" spans="1:8" ht="12.75">
      <c r="A37" s="77" t="s">
        <v>5</v>
      </c>
      <c r="B37" s="127" t="s">
        <v>213</v>
      </c>
      <c r="C37" s="128"/>
      <c r="D37" s="128"/>
      <c r="E37" s="129"/>
      <c r="F37" s="78">
        <v>8</v>
      </c>
      <c r="G37" s="76"/>
      <c r="H37" s="76"/>
    </row>
    <row r="38" spans="1:8" ht="12.75">
      <c r="A38" s="77" t="s">
        <v>7</v>
      </c>
      <c r="B38" s="127" t="s">
        <v>208</v>
      </c>
      <c r="C38" s="130"/>
      <c r="D38" s="130"/>
      <c r="E38" s="131"/>
      <c r="F38" s="78">
        <v>7</v>
      </c>
      <c r="G38" s="76"/>
      <c r="H38" s="76"/>
    </row>
    <row r="39" spans="1:8" ht="12.75">
      <c r="A39" s="77" t="s">
        <v>9</v>
      </c>
      <c r="B39" s="127" t="s">
        <v>108</v>
      </c>
      <c r="C39" s="128"/>
      <c r="D39" s="128"/>
      <c r="E39" s="129"/>
      <c r="F39" s="78">
        <v>5</v>
      </c>
      <c r="G39" s="76"/>
      <c r="H39" s="76"/>
    </row>
    <row r="40" spans="1:8" ht="12.75">
      <c r="A40" s="77" t="s">
        <v>17</v>
      </c>
      <c r="B40" s="127" t="s">
        <v>146</v>
      </c>
      <c r="C40" s="128"/>
      <c r="D40" s="128"/>
      <c r="E40" s="129"/>
      <c r="F40" s="78">
        <v>2</v>
      </c>
      <c r="G40" s="76"/>
      <c r="H40" s="76"/>
    </row>
    <row r="41" spans="1:8" ht="12.75">
      <c r="A41" s="77" t="s">
        <v>19</v>
      </c>
      <c r="B41" s="127" t="s">
        <v>223</v>
      </c>
      <c r="C41" s="128"/>
      <c r="D41" s="128"/>
      <c r="E41" s="129"/>
      <c r="F41" s="78">
        <v>1</v>
      </c>
      <c r="G41" s="76"/>
      <c r="H41" s="76"/>
    </row>
    <row r="42" spans="1:8" ht="12.75">
      <c r="A42" s="77" t="s">
        <v>21</v>
      </c>
      <c r="B42" s="132"/>
      <c r="C42" s="132"/>
      <c r="D42" s="132"/>
      <c r="E42" s="132"/>
      <c r="F42" s="78"/>
      <c r="G42" s="76"/>
      <c r="H42" s="76"/>
    </row>
    <row r="43" spans="1:8" ht="12.75">
      <c r="A43" s="77" t="s">
        <v>23</v>
      </c>
      <c r="B43" s="132"/>
      <c r="C43" s="132"/>
      <c r="D43" s="132"/>
      <c r="E43" s="132"/>
      <c r="F43" s="78"/>
      <c r="G43" s="76"/>
      <c r="H43" s="76"/>
    </row>
    <row r="44" spans="1:8" ht="12.75">
      <c r="A44" s="77" t="s">
        <v>25</v>
      </c>
      <c r="B44" s="132"/>
      <c r="C44" s="132"/>
      <c r="D44" s="132"/>
      <c r="E44" s="132"/>
      <c r="F44" s="78"/>
      <c r="G44" s="76"/>
      <c r="H44" s="76"/>
    </row>
    <row r="45" spans="1:8" ht="12.75">
      <c r="A45" s="77" t="s">
        <v>27</v>
      </c>
      <c r="B45" s="132"/>
      <c r="C45" s="132"/>
      <c r="D45" s="132"/>
      <c r="E45" s="132"/>
      <c r="F45" s="78"/>
      <c r="G45" s="76"/>
      <c r="H45" s="76"/>
    </row>
    <row r="46" spans="1:8" ht="12.75">
      <c r="A46" s="71"/>
      <c r="B46" s="71"/>
      <c r="C46" s="71"/>
      <c r="D46" s="71"/>
      <c r="E46" s="71"/>
      <c r="F46" s="74"/>
      <c r="G46" s="74"/>
      <c r="H46" s="74"/>
    </row>
    <row r="47" spans="1:8" ht="12.75">
      <c r="A47" s="66"/>
      <c r="B47" s="76" t="s">
        <v>232</v>
      </c>
      <c r="C47" s="76"/>
      <c r="D47" s="76"/>
      <c r="E47" s="76"/>
      <c r="F47" s="76" t="s">
        <v>88</v>
      </c>
      <c r="G47" s="76" t="s">
        <v>233</v>
      </c>
      <c r="H47" s="76" t="s">
        <v>234</v>
      </c>
    </row>
    <row r="48" spans="1:8" ht="12.75">
      <c r="A48" s="77" t="s">
        <v>2</v>
      </c>
      <c r="B48" s="127" t="s">
        <v>121</v>
      </c>
      <c r="C48" s="128"/>
      <c r="D48" s="128"/>
      <c r="E48" s="129"/>
      <c r="F48" s="78">
        <v>5</v>
      </c>
      <c r="G48" s="78">
        <v>15</v>
      </c>
      <c r="H48" s="78">
        <f>F48+G48</f>
        <v>20</v>
      </c>
    </row>
    <row r="49" spans="1:8" ht="12.75">
      <c r="A49" s="77" t="s">
        <v>5</v>
      </c>
      <c r="B49" s="127" t="s">
        <v>163</v>
      </c>
      <c r="C49" s="128"/>
      <c r="D49" s="128"/>
      <c r="E49" s="129"/>
      <c r="F49" s="78">
        <v>3</v>
      </c>
      <c r="G49" s="78">
        <v>3</v>
      </c>
      <c r="H49" s="78">
        <f>F49+G49</f>
        <v>6</v>
      </c>
    </row>
    <row r="50" spans="1:8" ht="12.75">
      <c r="A50" s="77" t="s">
        <v>7</v>
      </c>
      <c r="B50" s="127" t="s">
        <v>159</v>
      </c>
      <c r="C50" s="128"/>
      <c r="D50" s="128"/>
      <c r="E50" s="129"/>
      <c r="F50" s="78">
        <v>1</v>
      </c>
      <c r="G50" s="78">
        <v>0</v>
      </c>
      <c r="H50" s="78">
        <f>F50+G50</f>
        <v>1</v>
      </c>
    </row>
    <row r="51" spans="1:8" ht="12.75">
      <c r="A51" s="77" t="s">
        <v>9</v>
      </c>
      <c r="B51" s="132"/>
      <c r="C51" s="132"/>
      <c r="D51" s="132"/>
      <c r="E51" s="132"/>
      <c r="F51" s="78"/>
      <c r="G51" s="78"/>
      <c r="H51" s="78">
        <f>F51+G51</f>
        <v>0</v>
      </c>
    </row>
    <row r="52" spans="1:8" ht="12.75">
      <c r="A52" s="77" t="s">
        <v>17</v>
      </c>
      <c r="B52" s="132"/>
      <c r="C52" s="132"/>
      <c r="D52" s="132"/>
      <c r="E52" s="132"/>
      <c r="F52" s="78"/>
      <c r="G52" s="78"/>
      <c r="H52" s="78">
        <f>F52+G52</f>
        <v>0</v>
      </c>
    </row>
    <row r="53" spans="6:8" ht="12.75">
      <c r="F53" s="33"/>
      <c r="G53" s="33"/>
      <c r="H53" s="33"/>
    </row>
    <row r="54" spans="6:8" ht="12.75">
      <c r="F54" s="33"/>
      <c r="G54" s="33"/>
      <c r="H54" s="33"/>
    </row>
    <row r="55" spans="6:8" ht="12.75">
      <c r="F55" s="33"/>
      <c r="G55" s="33"/>
      <c r="H55" s="33"/>
    </row>
    <row r="56" spans="1:8" ht="12.75">
      <c r="A56" s="66"/>
      <c r="B56" s="76" t="s">
        <v>235</v>
      </c>
      <c r="C56" s="76"/>
      <c r="D56" s="76"/>
      <c r="E56" s="76"/>
      <c r="F56" s="76" t="s">
        <v>88</v>
      </c>
      <c r="G56" s="76" t="s">
        <v>233</v>
      </c>
      <c r="H56" s="76" t="s">
        <v>234</v>
      </c>
    </row>
    <row r="57" spans="1:8" ht="12.75">
      <c r="A57" s="77" t="s">
        <v>2</v>
      </c>
      <c r="B57" s="132" t="s">
        <v>222</v>
      </c>
      <c r="C57" s="132"/>
      <c r="D57" s="132"/>
      <c r="E57" s="132"/>
      <c r="F57" s="78">
        <v>5</v>
      </c>
      <c r="G57" s="78">
        <v>12</v>
      </c>
      <c r="H57" s="78">
        <f>F57+G57</f>
        <v>17</v>
      </c>
    </row>
    <row r="58" spans="1:8" ht="12.75">
      <c r="A58" s="77" t="s">
        <v>5</v>
      </c>
      <c r="B58" s="132" t="s">
        <v>136</v>
      </c>
      <c r="C58" s="132"/>
      <c r="D58" s="132"/>
      <c r="E58" s="132"/>
      <c r="F58" s="78">
        <v>3</v>
      </c>
      <c r="G58" s="78">
        <v>4</v>
      </c>
      <c r="H58" s="78">
        <f>F58+G58</f>
        <v>7</v>
      </c>
    </row>
    <row r="59" spans="1:8" ht="12.75">
      <c r="A59" s="77" t="s">
        <v>7</v>
      </c>
      <c r="B59" s="132" t="s">
        <v>131</v>
      </c>
      <c r="C59" s="132"/>
      <c r="D59" s="132"/>
      <c r="E59" s="132"/>
      <c r="F59" s="78">
        <v>1</v>
      </c>
      <c r="G59" s="78">
        <v>0</v>
      </c>
      <c r="H59" s="78">
        <f>F59+G59</f>
        <v>1</v>
      </c>
    </row>
    <row r="63" spans="1:7" ht="12.75">
      <c r="A63" s="69"/>
      <c r="B63" s="123" t="s">
        <v>236</v>
      </c>
      <c r="C63" s="123"/>
      <c r="D63" s="123"/>
      <c r="E63" s="123"/>
      <c r="F63" s="70" t="s">
        <v>220</v>
      </c>
      <c r="G63" s="70" t="s">
        <v>221</v>
      </c>
    </row>
    <row r="64" spans="1:7" ht="12.75">
      <c r="A64" s="72" t="s">
        <v>2</v>
      </c>
      <c r="B64" s="121" t="s">
        <v>104</v>
      </c>
      <c r="C64" s="121"/>
      <c r="D64" s="121"/>
      <c r="E64" s="121"/>
      <c r="F64" s="67">
        <v>19.12</v>
      </c>
      <c r="G64" s="67">
        <f>$B$4*1000/((F64-19)*100+19*60)*3.6</f>
        <v>36.40625</v>
      </c>
    </row>
    <row r="65" spans="1:7" ht="12.75">
      <c r="A65" s="72" t="s">
        <v>5</v>
      </c>
      <c r="B65" s="121" t="s">
        <v>98</v>
      </c>
      <c r="C65" s="121"/>
      <c r="D65" s="121"/>
      <c r="E65" s="121"/>
      <c r="F65" s="67">
        <v>19.16</v>
      </c>
      <c r="G65" s="67">
        <f>$B$4*1000/((F65-19)*100+19*60)*3.6</f>
        <v>36.280276816608996</v>
      </c>
    </row>
    <row r="66" spans="1:7" ht="12.75">
      <c r="A66" s="72" t="s">
        <v>7</v>
      </c>
      <c r="B66" s="121" t="s">
        <v>227</v>
      </c>
      <c r="C66" s="121"/>
      <c r="D66" s="121"/>
      <c r="E66" s="121"/>
      <c r="F66" s="67">
        <v>19.51</v>
      </c>
      <c r="G66" s="67">
        <f>$B$4*1000/((F66-19)*100+19*60)*3.6</f>
        <v>35.21410579345088</v>
      </c>
    </row>
    <row r="67" spans="1:7" ht="12.75">
      <c r="A67" s="72" t="s">
        <v>9</v>
      </c>
      <c r="B67" s="121" t="s">
        <v>228</v>
      </c>
      <c r="C67" s="121"/>
      <c r="D67" s="121"/>
      <c r="E67" s="121"/>
      <c r="F67" s="67">
        <v>21.34</v>
      </c>
      <c r="G67" s="67">
        <f>$B$4*1000/((F67-21)*100+21*60)*3.6</f>
        <v>32.41112828438949</v>
      </c>
    </row>
    <row r="68" spans="1:7" ht="12.75">
      <c r="A68" s="72" t="s">
        <v>17</v>
      </c>
      <c r="B68" s="121" t="s">
        <v>109</v>
      </c>
      <c r="C68" s="121"/>
      <c r="D68" s="121"/>
      <c r="E68" s="121"/>
      <c r="F68" s="67">
        <v>21.38</v>
      </c>
      <c r="G68" s="67">
        <f>$B$4*1000/((F68-21)*100+21*60)*3.6</f>
        <v>32.31124807395994</v>
      </c>
    </row>
    <row r="69" spans="1:7" ht="12.75">
      <c r="A69" s="72" t="s">
        <v>19</v>
      </c>
      <c r="B69" s="124" t="s">
        <v>230</v>
      </c>
      <c r="C69" s="125"/>
      <c r="D69" s="125"/>
      <c r="E69" s="126"/>
      <c r="F69" s="73">
        <v>22.46</v>
      </c>
      <c r="G69" s="67">
        <f>$B$4*1000/((F69-22)*100+22*60)*3.6</f>
        <v>30.702781844802345</v>
      </c>
    </row>
    <row r="70" spans="1:7" ht="12.75">
      <c r="A70" s="72" t="s">
        <v>21</v>
      </c>
      <c r="B70" s="124" t="s">
        <v>231</v>
      </c>
      <c r="C70" s="125"/>
      <c r="D70" s="125"/>
      <c r="E70" s="126"/>
      <c r="F70" s="73">
        <v>23.36</v>
      </c>
      <c r="G70" s="67">
        <f>$B$4*1000/((F70-23)*100+23*60)*3.6</f>
        <v>29.618644067796613</v>
      </c>
    </row>
  </sheetData>
  <sheetProtection/>
  <mergeCells count="51">
    <mergeCell ref="B67:E67"/>
    <mergeCell ref="B68:E68"/>
    <mergeCell ref="B69:E69"/>
    <mergeCell ref="B70:E70"/>
    <mergeCell ref="B63:E63"/>
    <mergeCell ref="B64:E64"/>
    <mergeCell ref="B65:E65"/>
    <mergeCell ref="B66:E66"/>
    <mergeCell ref="B52:E52"/>
    <mergeCell ref="B57:E57"/>
    <mergeCell ref="B58:E58"/>
    <mergeCell ref="B59:E59"/>
    <mergeCell ref="B48:E48"/>
    <mergeCell ref="B49:E49"/>
    <mergeCell ref="B50:E50"/>
    <mergeCell ref="B51:E51"/>
    <mergeCell ref="B45:E45"/>
    <mergeCell ref="B44:E44"/>
    <mergeCell ref="B42:E42"/>
    <mergeCell ref="B43:E43"/>
    <mergeCell ref="B41:E41"/>
    <mergeCell ref="B40:E40"/>
    <mergeCell ref="B39:E39"/>
    <mergeCell ref="B38:E38"/>
    <mergeCell ref="B37:E37"/>
    <mergeCell ref="B36:E36"/>
    <mergeCell ref="B32:E32"/>
    <mergeCell ref="B33:E33"/>
    <mergeCell ref="B20:E20"/>
    <mergeCell ref="B31:E31"/>
    <mergeCell ref="B30:E30"/>
    <mergeCell ref="B29:E29"/>
    <mergeCell ref="B28:E28"/>
    <mergeCell ref="B27:E27"/>
    <mergeCell ref="B26:E26"/>
    <mergeCell ref="A1:J1"/>
    <mergeCell ref="B10:E10"/>
    <mergeCell ref="B15:E15"/>
    <mergeCell ref="B14:E14"/>
    <mergeCell ref="B13:E13"/>
    <mergeCell ref="B25:E25"/>
    <mergeCell ref="B24:E24"/>
    <mergeCell ref="B22:E22"/>
    <mergeCell ref="B23:E23"/>
    <mergeCell ref="B21:E21"/>
    <mergeCell ref="B12:E12"/>
    <mergeCell ref="B19:E19"/>
    <mergeCell ref="B18:E18"/>
    <mergeCell ref="B17:E17"/>
    <mergeCell ref="B16:E16"/>
    <mergeCell ref="B11:E1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Avtohiša Real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Kalan</dc:creator>
  <cp:keywords/>
  <dc:description/>
  <cp:lastModifiedBy>Matjaz</cp:lastModifiedBy>
  <cp:lastPrinted>2011-09-06T20:32:06Z</cp:lastPrinted>
  <dcterms:created xsi:type="dcterms:W3CDTF">2010-09-06T20:09:35Z</dcterms:created>
  <dcterms:modified xsi:type="dcterms:W3CDTF">2011-09-06T20:32:14Z</dcterms:modified>
  <cp:category/>
  <cp:version/>
  <cp:contentType/>
  <cp:contentStatus/>
</cp:coreProperties>
</file>